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6695" windowHeight="7335" activeTab="6"/>
  </bookViews>
  <sheets>
    <sheet name="Descriptives" sheetId="1" r:id="rId1"/>
    <sheet name="Model1" sheetId="6" r:id="rId2"/>
    <sheet name="Model2" sheetId="7" r:id="rId3"/>
    <sheet name="Model3" sheetId="8" r:id="rId4"/>
    <sheet name="Model4" sheetId="9" r:id="rId5"/>
    <sheet name="Model5" sheetId="12" r:id="rId6"/>
    <sheet name="Model6" sheetId="14" r:id="rId7"/>
    <sheet name="ModelSMT" sheetId="15" r:id="rId8"/>
    <sheet name="Fin Impact" sheetId="11" r:id="rId9"/>
  </sheets>
  <calcPr calcId="145621"/>
</workbook>
</file>

<file path=xl/calcChain.xml><?xml version="1.0" encoding="utf-8"?>
<calcChain xmlns="http://schemas.openxmlformats.org/spreadsheetml/2006/main">
  <c r="R3" i="11" l="1"/>
  <c r="U3" i="11"/>
  <c r="X3" i="11"/>
  <c r="R4" i="11"/>
  <c r="U4" i="11"/>
  <c r="X4" i="11"/>
  <c r="R5" i="11"/>
  <c r="U5" i="11"/>
  <c r="X5" i="11"/>
  <c r="R6" i="11"/>
  <c r="U6" i="11"/>
  <c r="X6" i="11"/>
  <c r="R7" i="11"/>
  <c r="U7" i="11"/>
  <c r="X7" i="11"/>
  <c r="R8" i="11"/>
  <c r="U8" i="11"/>
  <c r="X8" i="11"/>
  <c r="R9" i="11"/>
  <c r="U9" i="11"/>
  <c r="X9" i="11"/>
  <c r="R10" i="11"/>
  <c r="U10" i="11"/>
  <c r="X10" i="11"/>
  <c r="R11" i="11"/>
  <c r="U11" i="11"/>
  <c r="X11" i="11"/>
  <c r="R12" i="11"/>
  <c r="U12" i="11"/>
  <c r="X12" i="11"/>
  <c r="R13" i="11"/>
  <c r="U13" i="11"/>
  <c r="X13" i="11"/>
  <c r="R14" i="11"/>
  <c r="U14" i="11"/>
  <c r="X14" i="11"/>
  <c r="R15" i="11"/>
  <c r="U15" i="11"/>
  <c r="X15" i="11"/>
  <c r="R16" i="11"/>
  <c r="U16" i="11"/>
  <c r="X16" i="11"/>
  <c r="R17" i="11"/>
  <c r="U17" i="11"/>
  <c r="X17" i="11"/>
  <c r="R18" i="11"/>
  <c r="U18" i="11"/>
  <c r="X18" i="11"/>
  <c r="R19" i="11"/>
  <c r="U19" i="11"/>
  <c r="X19" i="11"/>
  <c r="R20" i="11"/>
  <c r="U20" i="11"/>
  <c r="X20" i="11"/>
  <c r="R21" i="11"/>
  <c r="U21" i="11"/>
  <c r="X21" i="11"/>
  <c r="R22" i="11"/>
  <c r="U22" i="11"/>
  <c r="X22" i="11"/>
  <c r="R23" i="11"/>
  <c r="U23" i="11"/>
  <c r="X23" i="11"/>
  <c r="R24" i="11"/>
  <c r="U24" i="11"/>
  <c r="X24" i="11"/>
  <c r="R25" i="11"/>
  <c r="U25" i="11"/>
  <c r="X25" i="11"/>
  <c r="R26" i="11"/>
  <c r="U26" i="11"/>
  <c r="X26" i="11"/>
  <c r="R27" i="11"/>
  <c r="U27" i="11"/>
  <c r="X27" i="11"/>
  <c r="R28" i="11"/>
  <c r="U28" i="11"/>
  <c r="X28" i="11"/>
  <c r="R29" i="11"/>
  <c r="U29" i="11"/>
  <c r="X29" i="11"/>
  <c r="R30" i="11"/>
  <c r="U30" i="11"/>
  <c r="X30" i="11"/>
  <c r="R31" i="11"/>
  <c r="U31" i="11"/>
  <c r="X31" i="11"/>
  <c r="R32" i="11"/>
  <c r="U32" i="11"/>
  <c r="X32" i="11"/>
  <c r="R33" i="11"/>
  <c r="U33" i="11"/>
  <c r="X33" i="11"/>
  <c r="R34" i="11"/>
  <c r="U34" i="11"/>
  <c r="X34" i="11"/>
  <c r="R35" i="11"/>
  <c r="U35" i="11"/>
  <c r="X35" i="11"/>
  <c r="R36" i="11"/>
  <c r="U36" i="11"/>
  <c r="X36" i="11"/>
  <c r="R37" i="11"/>
  <c r="U37" i="11"/>
  <c r="X37" i="11"/>
  <c r="R38" i="11"/>
  <c r="U38" i="11"/>
  <c r="X38" i="11"/>
  <c r="R39" i="11"/>
  <c r="U39" i="11"/>
  <c r="X39" i="11"/>
  <c r="R40" i="11"/>
  <c r="U40" i="11"/>
  <c r="X40" i="11"/>
  <c r="R41" i="11"/>
  <c r="U41" i="11"/>
  <c r="X41" i="11"/>
  <c r="R42" i="11"/>
  <c r="U42" i="11"/>
  <c r="X42" i="11"/>
  <c r="R43" i="11"/>
  <c r="U43" i="11"/>
  <c r="X43" i="11"/>
  <c r="R44" i="11"/>
  <c r="U44" i="11"/>
  <c r="X44" i="11"/>
  <c r="R45" i="11"/>
  <c r="U45" i="11"/>
  <c r="X45" i="11"/>
  <c r="R46" i="11"/>
  <c r="U46" i="11"/>
  <c r="X46" i="11"/>
  <c r="R47" i="11"/>
  <c r="U47" i="11"/>
  <c r="X47" i="11"/>
  <c r="R48" i="11"/>
  <c r="U48" i="11"/>
  <c r="X48" i="11"/>
  <c r="R49" i="11"/>
  <c r="U49" i="11"/>
  <c r="X49" i="11"/>
  <c r="R50" i="11"/>
  <c r="U50" i="11"/>
  <c r="X50" i="11"/>
  <c r="R51" i="11"/>
  <c r="U51" i="11"/>
  <c r="X51" i="11"/>
  <c r="R52" i="11"/>
  <c r="U52" i="11"/>
  <c r="X52" i="11"/>
  <c r="R53" i="11"/>
  <c r="U53" i="11"/>
  <c r="X53" i="11"/>
  <c r="R54" i="11"/>
  <c r="U54" i="11"/>
  <c r="X54" i="11"/>
  <c r="R55" i="11"/>
  <c r="U55" i="11"/>
  <c r="X55" i="11"/>
  <c r="R56" i="11"/>
  <c r="U56" i="11"/>
  <c r="X56" i="11"/>
  <c r="R57" i="11"/>
  <c r="U57" i="11"/>
  <c r="X57" i="11"/>
  <c r="R58" i="11"/>
  <c r="U58" i="11"/>
  <c r="X58" i="11"/>
  <c r="R59" i="11"/>
  <c r="U59" i="11"/>
  <c r="X59" i="11"/>
  <c r="R60" i="11"/>
  <c r="U60" i="11"/>
  <c r="X60" i="11"/>
  <c r="R61" i="11"/>
  <c r="U61" i="11"/>
  <c r="X61" i="11"/>
  <c r="R62" i="11"/>
  <c r="U62" i="11"/>
  <c r="X62" i="11"/>
  <c r="R63" i="11"/>
  <c r="U63" i="11"/>
  <c r="X63" i="11"/>
  <c r="R64" i="11"/>
  <c r="U64" i="11"/>
  <c r="X64" i="11"/>
  <c r="R65" i="11"/>
  <c r="U65" i="11"/>
  <c r="X65" i="11"/>
  <c r="R66" i="11"/>
  <c r="U66" i="11"/>
  <c r="X66" i="11"/>
  <c r="R67" i="11"/>
  <c r="U67" i="11"/>
  <c r="X67" i="11"/>
  <c r="R68" i="11"/>
  <c r="U68" i="11"/>
  <c r="X68" i="11"/>
  <c r="R69" i="11"/>
  <c r="U69" i="11"/>
  <c r="X69" i="11"/>
  <c r="R70" i="11"/>
  <c r="U70" i="11"/>
  <c r="X70" i="11"/>
  <c r="I69" i="15" l="1"/>
  <c r="F69" i="15"/>
  <c r="C69" i="15" l="1"/>
  <c r="J3" i="12" l="1"/>
  <c r="G3" i="12"/>
  <c r="D3" i="12"/>
  <c r="F72" i="12" l="1"/>
  <c r="I72" i="12" l="1"/>
  <c r="C72" i="12"/>
  <c r="I72" i="6" l="1"/>
  <c r="F72" i="6"/>
  <c r="C72" i="6"/>
  <c r="I72" i="7"/>
  <c r="F72" i="7"/>
  <c r="C72" i="7"/>
  <c r="I72" i="8"/>
  <c r="F72" i="8"/>
  <c r="C72" i="8"/>
  <c r="I72" i="9"/>
  <c r="F72" i="9"/>
  <c r="C72" i="9"/>
  <c r="K70" i="11" l="1"/>
  <c r="K69" i="11"/>
  <c r="K68" i="11"/>
  <c r="N68" i="11" s="1"/>
  <c r="K67" i="11"/>
  <c r="N67" i="11" s="1"/>
  <c r="K66" i="11"/>
  <c r="N66" i="11" s="1"/>
  <c r="K65" i="11"/>
  <c r="N65" i="11" s="1"/>
  <c r="K64" i="11"/>
  <c r="N64" i="11" s="1"/>
  <c r="K63" i="11"/>
  <c r="N63" i="11" s="1"/>
  <c r="K62" i="11"/>
  <c r="N62" i="11" s="1"/>
  <c r="K61" i="11"/>
  <c r="N61" i="11" s="1"/>
  <c r="K60" i="11"/>
  <c r="N60" i="11" s="1"/>
  <c r="K59" i="11"/>
  <c r="N59" i="11" s="1"/>
  <c r="K58" i="11"/>
  <c r="N58" i="11" s="1"/>
  <c r="K57" i="11"/>
  <c r="N57" i="11" s="1"/>
  <c r="K56" i="11"/>
  <c r="N56" i="11" s="1"/>
  <c r="K55" i="11"/>
  <c r="N55" i="11" s="1"/>
  <c r="K54" i="11"/>
  <c r="N54" i="11" s="1"/>
  <c r="K53" i="11"/>
  <c r="N53" i="11" s="1"/>
  <c r="K52" i="11"/>
  <c r="N52" i="11" s="1"/>
  <c r="K51" i="11"/>
  <c r="N51" i="11" s="1"/>
  <c r="K50" i="11"/>
  <c r="N50" i="11" s="1"/>
  <c r="K49" i="11"/>
  <c r="N49" i="11" s="1"/>
  <c r="K48" i="11"/>
  <c r="N48" i="11" s="1"/>
  <c r="K47" i="11"/>
  <c r="N47" i="11" s="1"/>
  <c r="K46" i="11"/>
  <c r="N46" i="11" s="1"/>
  <c r="K45" i="11"/>
  <c r="N45" i="11" s="1"/>
  <c r="K44" i="11"/>
  <c r="N44" i="11" s="1"/>
  <c r="K43" i="11"/>
  <c r="N43" i="11" s="1"/>
  <c r="K42" i="11"/>
  <c r="N42" i="11" s="1"/>
  <c r="K41" i="11"/>
  <c r="N41" i="11" s="1"/>
  <c r="K40" i="11"/>
  <c r="N40" i="11" s="1"/>
  <c r="K39" i="11"/>
  <c r="N39" i="11" s="1"/>
  <c r="K38" i="11"/>
  <c r="N38" i="11" s="1"/>
  <c r="K37" i="11"/>
  <c r="N37" i="11" s="1"/>
  <c r="K36" i="11"/>
  <c r="N36" i="11" s="1"/>
  <c r="K35" i="11"/>
  <c r="N35" i="11" s="1"/>
  <c r="K34" i="11"/>
  <c r="N34" i="11" s="1"/>
  <c r="K33" i="11"/>
  <c r="N33" i="11" s="1"/>
  <c r="K32" i="11"/>
  <c r="N32" i="11" s="1"/>
  <c r="K31" i="11"/>
  <c r="N31" i="11" s="1"/>
  <c r="K30" i="11"/>
  <c r="N30" i="11" s="1"/>
  <c r="K29" i="11"/>
  <c r="N29" i="11" s="1"/>
  <c r="K28" i="11"/>
  <c r="N28" i="11" s="1"/>
  <c r="K27" i="11"/>
  <c r="N27" i="11" s="1"/>
  <c r="K26" i="11"/>
  <c r="N26" i="11" s="1"/>
  <c r="K25" i="11"/>
  <c r="N25" i="11" s="1"/>
  <c r="K24" i="11"/>
  <c r="N24" i="11" s="1"/>
  <c r="K23" i="11"/>
  <c r="N23" i="11" s="1"/>
  <c r="K22" i="11"/>
  <c r="N22" i="11" s="1"/>
  <c r="K21" i="11"/>
  <c r="N21" i="11" s="1"/>
  <c r="K20" i="11"/>
  <c r="N20" i="11" s="1"/>
  <c r="K19" i="11"/>
  <c r="N19" i="11" s="1"/>
  <c r="K18" i="11"/>
  <c r="N18" i="11" s="1"/>
  <c r="K17" i="11"/>
  <c r="N17" i="11" s="1"/>
  <c r="K16" i="11"/>
  <c r="N16" i="11" s="1"/>
  <c r="K15" i="11"/>
  <c r="N15" i="11" s="1"/>
  <c r="K14" i="11"/>
  <c r="N14" i="11" s="1"/>
  <c r="K13" i="11"/>
  <c r="N13" i="11" s="1"/>
  <c r="K12" i="11"/>
  <c r="N12" i="11" s="1"/>
  <c r="K11" i="11"/>
  <c r="N11" i="11" s="1"/>
  <c r="K10" i="11"/>
  <c r="N10" i="11" s="1"/>
  <c r="K9" i="11"/>
  <c r="N9" i="11" s="1"/>
  <c r="K8" i="11"/>
  <c r="N8" i="11" s="1"/>
  <c r="K7" i="11"/>
  <c r="N7" i="11" s="1"/>
  <c r="K6" i="11"/>
  <c r="N6" i="11" s="1"/>
  <c r="K5" i="11"/>
  <c r="N5" i="11" s="1"/>
  <c r="K4" i="11"/>
  <c r="N4" i="11" s="1"/>
  <c r="K3" i="11"/>
  <c r="N3" i="11" s="1"/>
  <c r="G70" i="11"/>
  <c r="J70" i="11" s="1"/>
  <c r="G69" i="11"/>
  <c r="J69" i="11" s="1"/>
  <c r="G68" i="11"/>
  <c r="J68" i="11" s="1"/>
  <c r="G67" i="11"/>
  <c r="J67" i="11" s="1"/>
  <c r="G66" i="11"/>
  <c r="J66" i="11" s="1"/>
  <c r="G65" i="11"/>
  <c r="J65" i="11" s="1"/>
  <c r="G64" i="11"/>
  <c r="J64" i="11" s="1"/>
  <c r="G63" i="11"/>
  <c r="J63" i="11" s="1"/>
  <c r="G62" i="11"/>
  <c r="J62" i="11" s="1"/>
  <c r="G61" i="11"/>
  <c r="J61" i="11" s="1"/>
  <c r="G60" i="11"/>
  <c r="J60" i="11" s="1"/>
  <c r="G59" i="11"/>
  <c r="J59" i="11" s="1"/>
  <c r="G58" i="11"/>
  <c r="J58" i="11" s="1"/>
  <c r="G57" i="11"/>
  <c r="J57" i="11" s="1"/>
  <c r="G56" i="11"/>
  <c r="J56" i="11" s="1"/>
  <c r="G55" i="11"/>
  <c r="J55" i="11" s="1"/>
  <c r="G54" i="11"/>
  <c r="J54" i="11" s="1"/>
  <c r="G53" i="11"/>
  <c r="J53" i="11" s="1"/>
  <c r="G52" i="11"/>
  <c r="G51" i="11"/>
  <c r="J51" i="11" s="1"/>
  <c r="G50" i="11"/>
  <c r="J50" i="11" s="1"/>
  <c r="G49" i="11"/>
  <c r="J49" i="11" s="1"/>
  <c r="G48" i="11"/>
  <c r="J48" i="11" s="1"/>
  <c r="G47" i="11"/>
  <c r="J47" i="11" s="1"/>
  <c r="G46" i="11"/>
  <c r="J46" i="11" s="1"/>
  <c r="G45" i="11"/>
  <c r="J45" i="11" s="1"/>
  <c r="G44" i="11"/>
  <c r="J44" i="11" s="1"/>
  <c r="G43" i="11"/>
  <c r="J43" i="11" s="1"/>
  <c r="G42" i="11"/>
  <c r="J42" i="11" s="1"/>
  <c r="G41" i="11"/>
  <c r="J41" i="11" s="1"/>
  <c r="G40" i="11"/>
  <c r="J40" i="11" s="1"/>
  <c r="G39" i="11"/>
  <c r="J39" i="11" s="1"/>
  <c r="G38" i="11"/>
  <c r="J38" i="11" s="1"/>
  <c r="G37" i="11"/>
  <c r="J37" i="11" s="1"/>
  <c r="G36" i="11"/>
  <c r="J36" i="11" s="1"/>
  <c r="G35" i="11"/>
  <c r="J35" i="11" s="1"/>
  <c r="G34" i="11"/>
  <c r="J34" i="11" s="1"/>
  <c r="G33" i="11"/>
  <c r="J33" i="11" s="1"/>
  <c r="G32" i="11"/>
  <c r="J32" i="11" s="1"/>
  <c r="G31" i="11"/>
  <c r="J31" i="11" s="1"/>
  <c r="G30" i="11"/>
  <c r="J30" i="11" s="1"/>
  <c r="G29" i="11"/>
  <c r="J29" i="11" s="1"/>
  <c r="G28" i="11"/>
  <c r="J28" i="11" s="1"/>
  <c r="G27" i="11"/>
  <c r="J27" i="11" s="1"/>
  <c r="G26" i="11"/>
  <c r="J26" i="11" s="1"/>
  <c r="G25" i="11"/>
  <c r="J25" i="11" s="1"/>
  <c r="G24" i="11"/>
  <c r="J24" i="11" s="1"/>
  <c r="G23" i="11"/>
  <c r="J23" i="11" s="1"/>
  <c r="G22" i="11"/>
  <c r="J22" i="11" s="1"/>
  <c r="G21" i="11"/>
  <c r="J21" i="11" s="1"/>
  <c r="G20" i="11"/>
  <c r="J20" i="11" s="1"/>
  <c r="G19" i="11"/>
  <c r="J19" i="11" s="1"/>
  <c r="G18" i="11"/>
  <c r="J18" i="11" s="1"/>
  <c r="G17" i="11"/>
  <c r="J17" i="11" s="1"/>
  <c r="G16" i="11"/>
  <c r="J16" i="11" s="1"/>
  <c r="G15" i="11"/>
  <c r="J15" i="11" s="1"/>
  <c r="G14" i="11"/>
  <c r="J14" i="11" s="1"/>
  <c r="G13" i="11"/>
  <c r="J13" i="11" s="1"/>
  <c r="G12" i="11"/>
  <c r="J12" i="11" s="1"/>
  <c r="G11" i="11"/>
  <c r="J11" i="11" s="1"/>
  <c r="G10" i="11"/>
  <c r="J10" i="11" s="1"/>
  <c r="G9" i="11"/>
  <c r="J9" i="11" s="1"/>
  <c r="G8" i="11"/>
  <c r="J8" i="11" s="1"/>
  <c r="G7" i="11"/>
  <c r="J7" i="11" s="1"/>
  <c r="G6" i="11"/>
  <c r="J6" i="11" s="1"/>
  <c r="G5" i="11"/>
  <c r="J5" i="11" s="1"/>
  <c r="G4" i="11"/>
  <c r="J4" i="11" s="1"/>
  <c r="G3" i="11"/>
  <c r="J3" i="11" s="1"/>
  <c r="C70" i="11"/>
  <c r="F70" i="11" s="1"/>
  <c r="C69" i="11"/>
  <c r="F69" i="11" s="1"/>
  <c r="C68" i="11"/>
  <c r="F68" i="11" s="1"/>
  <c r="C67" i="11"/>
  <c r="F67" i="11" s="1"/>
  <c r="C66" i="11"/>
  <c r="F66" i="11" s="1"/>
  <c r="C65" i="11"/>
  <c r="F65" i="11" s="1"/>
  <c r="C64" i="11"/>
  <c r="F64" i="11" s="1"/>
  <c r="C63" i="11"/>
  <c r="F63" i="11" s="1"/>
  <c r="C62" i="11"/>
  <c r="F62" i="11" s="1"/>
  <c r="C61" i="11"/>
  <c r="F61" i="11" s="1"/>
  <c r="C60" i="11"/>
  <c r="F60" i="11" s="1"/>
  <c r="C59" i="11"/>
  <c r="F59" i="11" s="1"/>
  <c r="C58" i="11"/>
  <c r="F58" i="11" s="1"/>
  <c r="C57" i="11"/>
  <c r="F57" i="11" s="1"/>
  <c r="C56" i="11"/>
  <c r="F56" i="11" s="1"/>
  <c r="C55" i="11"/>
  <c r="F55" i="11" s="1"/>
  <c r="C54" i="11"/>
  <c r="F54" i="11" s="1"/>
  <c r="C53" i="11"/>
  <c r="F53" i="11" s="1"/>
  <c r="C52" i="11"/>
  <c r="F52" i="11" s="1"/>
  <c r="C51" i="11"/>
  <c r="F51" i="11" s="1"/>
  <c r="C50" i="11"/>
  <c r="F50" i="11" s="1"/>
  <c r="C49" i="11"/>
  <c r="F49" i="11" s="1"/>
  <c r="C48" i="11"/>
  <c r="C47" i="11"/>
  <c r="F47" i="11" s="1"/>
  <c r="C46" i="11"/>
  <c r="F46" i="11" s="1"/>
  <c r="C45" i="11"/>
  <c r="F45" i="11" s="1"/>
  <c r="C44" i="11"/>
  <c r="F44" i="11" s="1"/>
  <c r="C43" i="11"/>
  <c r="F43" i="11" s="1"/>
  <c r="C42" i="11"/>
  <c r="F42" i="11" s="1"/>
  <c r="C41" i="11"/>
  <c r="F41" i="11" s="1"/>
  <c r="C40" i="11"/>
  <c r="F40" i="11" s="1"/>
  <c r="C39" i="11"/>
  <c r="F39" i="11" s="1"/>
  <c r="C38" i="11"/>
  <c r="F38" i="11" s="1"/>
  <c r="C37" i="11"/>
  <c r="F37" i="11" s="1"/>
  <c r="C36" i="11"/>
  <c r="F36" i="11" s="1"/>
  <c r="C35" i="11"/>
  <c r="F35" i="11" s="1"/>
  <c r="C34" i="11"/>
  <c r="F34" i="11" s="1"/>
  <c r="C33" i="11"/>
  <c r="F33" i="11" s="1"/>
  <c r="C32" i="11"/>
  <c r="F32" i="11" s="1"/>
  <c r="C31" i="11"/>
  <c r="F31" i="11" s="1"/>
  <c r="C30" i="11"/>
  <c r="F30" i="11" s="1"/>
  <c r="C29" i="11"/>
  <c r="F29" i="11" s="1"/>
  <c r="C28" i="11"/>
  <c r="F28" i="11" s="1"/>
  <c r="C27" i="11"/>
  <c r="F27" i="11" s="1"/>
  <c r="C26" i="11"/>
  <c r="F26" i="11" s="1"/>
  <c r="C25" i="11"/>
  <c r="F25" i="11" s="1"/>
  <c r="C24" i="11"/>
  <c r="F24" i="11" s="1"/>
  <c r="C23" i="11"/>
  <c r="F23" i="11" s="1"/>
  <c r="C22" i="11"/>
  <c r="F22" i="11" s="1"/>
  <c r="C21" i="11"/>
  <c r="F21" i="11" s="1"/>
  <c r="C20" i="11"/>
  <c r="F20" i="11" s="1"/>
  <c r="C19" i="11"/>
  <c r="F19" i="11" s="1"/>
  <c r="C18" i="11"/>
  <c r="F18" i="11" s="1"/>
  <c r="C17" i="11"/>
  <c r="F17" i="11" s="1"/>
  <c r="C16" i="11"/>
  <c r="F16" i="11" s="1"/>
  <c r="C15" i="11"/>
  <c r="F15" i="11" s="1"/>
  <c r="C14" i="11"/>
  <c r="F14" i="11" s="1"/>
  <c r="C13" i="11"/>
  <c r="F13" i="11" s="1"/>
  <c r="C12" i="11"/>
  <c r="F12" i="11" s="1"/>
  <c r="C11" i="11"/>
  <c r="F11" i="11" s="1"/>
  <c r="C10" i="11"/>
  <c r="F10" i="11" s="1"/>
  <c r="C9" i="11"/>
  <c r="F9" i="11" s="1"/>
  <c r="C8" i="11"/>
  <c r="F8" i="11" s="1"/>
  <c r="C7" i="11"/>
  <c r="F7" i="11" s="1"/>
  <c r="C6" i="11"/>
  <c r="F6" i="11" s="1"/>
  <c r="C5" i="11"/>
  <c r="F5" i="11" s="1"/>
  <c r="C4" i="11"/>
  <c r="F4" i="11" s="1"/>
  <c r="C3" i="11"/>
  <c r="F3" i="11" s="1"/>
  <c r="N70" i="11"/>
  <c r="N69" i="11"/>
  <c r="J52" i="11"/>
  <c r="F48" i="11"/>
  <c r="H74" i="1" l="1"/>
  <c r="G74" i="1"/>
  <c r="F74" i="1"/>
  <c r="E74" i="1"/>
  <c r="D74" i="1"/>
  <c r="C74" i="1"/>
</calcChain>
</file>

<file path=xl/sharedStrings.xml><?xml version="1.0" encoding="utf-8"?>
<sst xmlns="http://schemas.openxmlformats.org/spreadsheetml/2006/main" count="1570" uniqueCount="287">
  <si>
    <t>2011/12</t>
  </si>
  <si>
    <t>2012/13</t>
  </si>
  <si>
    <t>NCBPS01C</t>
  </si>
  <si>
    <t>NCBPS01P</t>
  </si>
  <si>
    <t>NCBPS01R</t>
  </si>
  <si>
    <t>NCBPS01S</t>
  </si>
  <si>
    <t>NCBPS01T</t>
  </si>
  <si>
    <t>NCBPS01Y</t>
  </si>
  <si>
    <t>NCBPS02Z</t>
  </si>
  <si>
    <t>NCBPS03Z</t>
  </si>
  <si>
    <t>NCBPS04A</t>
  </si>
  <si>
    <t>NCBPS04C</t>
  </si>
  <si>
    <t>NCBPS04D</t>
  </si>
  <si>
    <t>NCBPS04E</t>
  </si>
  <si>
    <t>NCBPS06Z</t>
  </si>
  <si>
    <t>NCBPS08O</t>
  </si>
  <si>
    <t>NCBPS08P</t>
  </si>
  <si>
    <t>NCBPS08R</t>
  </si>
  <si>
    <t>NCBPS08S</t>
  </si>
  <si>
    <t>NCBPS09Z</t>
  </si>
  <si>
    <t>NCBPS10Z</t>
  </si>
  <si>
    <t>NCBPS11C</t>
  </si>
  <si>
    <t>NCBPS11T</t>
  </si>
  <si>
    <t>NCBPS13B</t>
  </si>
  <si>
    <t>NCBPS13C</t>
  </si>
  <si>
    <t>NCBPS13E</t>
  </si>
  <si>
    <t>NCBPS13F</t>
  </si>
  <si>
    <t>NCBPS13G</t>
  </si>
  <si>
    <t>NCBPS13H</t>
  </si>
  <si>
    <t>NCBPS13K</t>
  </si>
  <si>
    <t>NCBPS13X</t>
  </si>
  <si>
    <t>NCBPS15Z</t>
  </si>
  <si>
    <t>NCBPS16Z</t>
  </si>
  <si>
    <t>NCBPS17Z</t>
  </si>
  <si>
    <t>NCBPS18A</t>
  </si>
  <si>
    <t>NCBPS18C</t>
  </si>
  <si>
    <t>NCBPS19Z</t>
  </si>
  <si>
    <t>NCBPS22Z</t>
  </si>
  <si>
    <t>NCBPS23A</t>
  </si>
  <si>
    <t>NCBPS23B</t>
  </si>
  <si>
    <t>NCBPS23E</t>
  </si>
  <si>
    <t>NCBPS23F</t>
  </si>
  <si>
    <t>NCBPS23H</t>
  </si>
  <si>
    <t>NCBPS23M</t>
  </si>
  <si>
    <t>NCBPS23N</t>
  </si>
  <si>
    <t>NCBPS23S</t>
  </si>
  <si>
    <t>NCBPS23T</t>
  </si>
  <si>
    <t>NCBPS23W</t>
  </si>
  <si>
    <t>NCBPS23X</t>
  </si>
  <si>
    <t>NCBPS23Y</t>
  </si>
  <si>
    <t>NCBPS28Z</t>
  </si>
  <si>
    <t>NCBPS29A</t>
  </si>
  <si>
    <t>NCBPS29B</t>
  </si>
  <si>
    <t>NCBPS29E</t>
  </si>
  <si>
    <t>NCBPS29M</t>
  </si>
  <si>
    <t>NCBPS29R</t>
  </si>
  <si>
    <t>NCBPS30Z</t>
  </si>
  <si>
    <t>NCBPS32A</t>
  </si>
  <si>
    <t>NCBPS32B</t>
  </si>
  <si>
    <t>NCBPS32D</t>
  </si>
  <si>
    <t>NCBPS33A</t>
  </si>
  <si>
    <t>NCBPS33B</t>
  </si>
  <si>
    <t>NCBPS33C</t>
  </si>
  <si>
    <t>NCBPS34A</t>
  </si>
  <si>
    <t>NCBPS34R</t>
  </si>
  <si>
    <t>NCBPS35Z</t>
  </si>
  <si>
    <t>NCBPS37Z</t>
  </si>
  <si>
    <t>NCBPS38S</t>
  </si>
  <si>
    <t>NCBPS38T</t>
  </si>
  <si>
    <t>NCBPS99Z</t>
  </si>
  <si>
    <t>HES</t>
  </si>
  <si>
    <t>Sample</t>
  </si>
  <si>
    <t>Total</t>
  </si>
  <si>
    <t>n</t>
  </si>
  <si>
    <t/>
  </si>
  <si>
    <t>2013/14</t>
  </si>
  <si>
    <t>Total spells</t>
  </si>
  <si>
    <t>Chemotherapy</t>
  </si>
  <si>
    <t>PET-CT</t>
  </si>
  <si>
    <t>Radiotherapy</t>
  </si>
  <si>
    <t>Stereotactic Radiosurgery</t>
  </si>
  <si>
    <t>Teenage and Young Adults Cancer</t>
  </si>
  <si>
    <t>Rare Cancers (Adult)</t>
  </si>
  <si>
    <t>Bone Marrow Transplantation</t>
  </si>
  <si>
    <t>Haemophilia</t>
  </si>
  <si>
    <t>Women - Complex Minimal Access Gynaecology Surgery</t>
  </si>
  <si>
    <t>Women - Fetal Medicine</t>
  </si>
  <si>
    <t>Women - Complex Urinary and Faecal Incontinence &amp; Genital Prolapse</t>
  </si>
  <si>
    <t>Women - Maternal Medicine</t>
  </si>
  <si>
    <t>Spinal - Spinal Surgery</t>
  </si>
  <si>
    <t>Neurosciences - Neurology</t>
  </si>
  <si>
    <t>Neurosciences - Neurophysiology</t>
  </si>
  <si>
    <t>Neurosciences - Neuroradiology</t>
  </si>
  <si>
    <t>Neurosciences - Neurosurgery</t>
  </si>
  <si>
    <t>Burns Care</t>
  </si>
  <si>
    <t>Cystic fibrosis</t>
  </si>
  <si>
    <t>Renal Services - Access for dialysis</t>
  </si>
  <si>
    <t>Renal Services - Renal Transplantation</t>
  </si>
  <si>
    <t>Cardiac - Cardiac electrophysiology</t>
  </si>
  <si>
    <t>Cardiac - Inherited heart disorders</t>
  </si>
  <si>
    <t>Cardiac - Cardiac surgery</t>
  </si>
  <si>
    <t>Cardiac - PPCI and Structural Heart Disease</t>
  </si>
  <si>
    <t>Cardiac - Pulmonary hypertension</t>
  </si>
  <si>
    <t>Cardiac - Cardiovascular magnetic resonance</t>
  </si>
  <si>
    <t>Cardiac - Other</t>
  </si>
  <si>
    <t>Adult Congenital Heart Disease</t>
  </si>
  <si>
    <t>Cleft Lip Palate</t>
  </si>
  <si>
    <t>Immunology</t>
  </si>
  <si>
    <t>Allergy</t>
  </si>
  <si>
    <t>Infectious Diseases Adult</t>
  </si>
  <si>
    <t>Infectious Diseases Paeds</t>
  </si>
  <si>
    <t>Hepatology &amp; Pancreatic</t>
  </si>
  <si>
    <t>Mental Health - Gender Dysphoria</t>
  </si>
  <si>
    <t>Children - Cancer</t>
  </si>
  <si>
    <t>Children - Cardiac</t>
  </si>
  <si>
    <t>Children - Endocrinology</t>
  </si>
  <si>
    <t>Children - Gastroenterology</t>
  </si>
  <si>
    <t>Children - Haematology</t>
  </si>
  <si>
    <t>Children - Neurosciences</t>
  </si>
  <si>
    <t>Children - Ophthalmology</t>
  </si>
  <si>
    <t>Children - Renal</t>
  </si>
  <si>
    <t>Children - Respiratory</t>
  </si>
  <si>
    <t>Children - Rheumatology</t>
  </si>
  <si>
    <t>Children - Surgery</t>
  </si>
  <si>
    <t>Childrens services - Paediatric Pain Management</t>
  </si>
  <si>
    <t>Hyperbaric Oxygen Treatment</t>
  </si>
  <si>
    <t>Respiratory - Pulmonary vascular services</t>
  </si>
  <si>
    <t>Respiratory - Complex thoracic surgery</t>
  </si>
  <si>
    <t>Respiratory - Management of central airway obstruction</t>
  </si>
  <si>
    <t>Respiratory - Interstitial lung disease</t>
  </si>
  <si>
    <t>Respiratory - Other</t>
  </si>
  <si>
    <t>Vascular Services</t>
  </si>
  <si>
    <t>Ears - Cochlear Implants</t>
  </si>
  <si>
    <t>Ears - Bone anchored hearing aids</t>
  </si>
  <si>
    <t>Ears - Middle Ear Implants</t>
  </si>
  <si>
    <t>Colorectal - Incontinence</t>
  </si>
  <si>
    <t>Colorectal - Complex Inflammatory Bowel disease</t>
  </si>
  <si>
    <t>Colorectal - Transanal Endoscopic Microsurgery</t>
  </si>
  <si>
    <t>Orthopaedic Surgery</t>
  </si>
  <si>
    <t>Orthopaedic Surgery - revisions</t>
  </si>
  <si>
    <t>Morbid Obesity Surgery</t>
  </si>
  <si>
    <t>Ophthalmology</t>
  </si>
  <si>
    <t>Haemoglobinopathy - Sickle Cell</t>
  </si>
  <si>
    <t>Haemoglobinopathy - Thalassaemia</t>
  </si>
  <si>
    <t>Highly Specialised</t>
  </si>
  <si>
    <t>Marker</t>
  </si>
  <si>
    <t>Impact</t>
  </si>
  <si>
    <t>OLS %</t>
  </si>
  <si>
    <t>RE %</t>
  </si>
  <si>
    <t>Model 1</t>
  </si>
  <si>
    <t>Model 2</t>
  </si>
  <si>
    <t>Model 4</t>
  </si>
  <si>
    <t>Model 3</t>
  </si>
  <si>
    <t>Financial Impact</t>
  </si>
  <si>
    <t>Total value (£000)</t>
  </si>
  <si>
    <t>Impact (£000)</t>
  </si>
  <si>
    <t>M3 RE %</t>
  </si>
  <si>
    <t>Original markers</t>
  </si>
  <si>
    <t>Model SMT - York code</t>
  </si>
  <si>
    <t>New markers</t>
  </si>
  <si>
    <t>Retinoblastoma service</t>
  </si>
  <si>
    <t>NCBPS01G</t>
  </si>
  <si>
    <t>Choriocarcinoma</t>
  </si>
  <si>
    <t>NCBPS01I</t>
  </si>
  <si>
    <t>Colorectal - Anal cancer</t>
  </si>
  <si>
    <t>NCBPS01J</t>
  </si>
  <si>
    <t>Thoracic surgery - Malignant mesothelioma</t>
  </si>
  <si>
    <t>NCBPS01K</t>
  </si>
  <si>
    <t>Sarcoma</t>
  </si>
  <si>
    <t>NCBPS01L</t>
  </si>
  <si>
    <t>Head and Neck cancer</t>
  </si>
  <si>
    <t>NCBPS01M</t>
  </si>
  <si>
    <t>Kidney, bladder and prostrate cancer</t>
  </si>
  <si>
    <t>NCBPS01N</t>
  </si>
  <si>
    <t>NCBPS01O</t>
  </si>
  <si>
    <t>Rare cancers - Brain and CNS</t>
  </si>
  <si>
    <t>NCBPS01Q</t>
  </si>
  <si>
    <t>Upper GI Surgery</t>
  </si>
  <si>
    <t>NCBPS01U</t>
  </si>
  <si>
    <t>Rare cancers- biliary tract cancer</t>
  </si>
  <si>
    <t>NCBPS01V</t>
  </si>
  <si>
    <t>Specialised Urology - Penile cancer</t>
  </si>
  <si>
    <t>NCBPS01X</t>
  </si>
  <si>
    <t>Specialised Urology - Testicular cancer</t>
  </si>
  <si>
    <t>NCBPS01Z</t>
  </si>
  <si>
    <t>Specialised Gynae - cancer</t>
  </si>
  <si>
    <t>NCBPS04F</t>
  </si>
  <si>
    <t>Spinal cord injury</t>
  </si>
  <si>
    <t>NCBPS06A</t>
  </si>
  <si>
    <t>Neuromyelitis optica</t>
  </si>
  <si>
    <t>NCBPS08D</t>
  </si>
  <si>
    <t>Pulmonary hypertension (children)</t>
  </si>
  <si>
    <t>NCBPS13J</t>
  </si>
  <si>
    <t>Heart and lung transplantation</t>
  </si>
  <si>
    <t>NCBPS13N</t>
  </si>
  <si>
    <t>Hepatobiliary - liver transplant</t>
  </si>
  <si>
    <t>NCBPS19T</t>
  </si>
  <si>
    <t>Hepatobiliary - pancreatic cancer</t>
  </si>
  <si>
    <t>NCBPS19V</t>
  </si>
  <si>
    <t>Tier 4 CAMHS</t>
  </si>
  <si>
    <t>NCBPS22C</t>
  </si>
  <si>
    <t>Paediatric Surgery - Trauma and Orthopaedics</t>
  </si>
  <si>
    <t>NCBPS23Q</t>
  </si>
  <si>
    <t>Dermatology - Epidermolysis bullosa</t>
  </si>
  <si>
    <t>NCBPS24A</t>
  </si>
  <si>
    <t>Xeroderma pigmentosum</t>
  </si>
  <si>
    <t>NCBPS24B</t>
  </si>
  <si>
    <t>Rare skin cancer</t>
  </si>
  <si>
    <t>NCBPS24Y</t>
  </si>
  <si>
    <t>Dermatology</t>
  </si>
  <si>
    <t>NCBPS24Z</t>
  </si>
  <si>
    <t>Respiratory - severe and difficult to control asthma</t>
  </si>
  <si>
    <t>NCBPS29S</t>
  </si>
  <si>
    <t>Model 6 LoS</t>
  </si>
  <si>
    <t>NCBPS14Z</t>
  </si>
  <si>
    <t>B03 - Chemotherapy</t>
  </si>
  <si>
    <t>B02 - PET-CT</t>
  </si>
  <si>
    <t>B01 - Radiotherapy</t>
  </si>
  <si>
    <t>D05 - Stereotactic Radiosurgery</t>
  </si>
  <si>
    <t>B03 - Teenage and Young Adults Cancer</t>
  </si>
  <si>
    <t>B03 - Rare Cancers (Adult)</t>
  </si>
  <si>
    <t>B04 - BMT</t>
  </si>
  <si>
    <t>B05  - Haemophilia</t>
  </si>
  <si>
    <t>E10 - Women - Complex Minimal Access Gynaecology Surgery</t>
  </si>
  <si>
    <t>E10 - Women - Complex Urinary and Faecal Incontinence &amp; Genital Prolapse</t>
  </si>
  <si>
    <t>D14 - Spinal - Spinal Surgery</t>
  </si>
  <si>
    <t>D04 - Neurosciences - Neurology</t>
  </si>
  <si>
    <t>D04 - Neurosciences - Neurophysiology</t>
  </si>
  <si>
    <t>D04 - Neurosciences - Neuroradiology</t>
  </si>
  <si>
    <t>D03 - Neurosciences - Neurosurgery</t>
  </si>
  <si>
    <t>D06 - Burns Care</t>
  </si>
  <si>
    <t>A01 - Cystic fibrosis</t>
  </si>
  <si>
    <t>A06 - Renal Services - Access for dialysis</t>
  </si>
  <si>
    <t>A07  - Renal Services - Renal Transplantation</t>
  </si>
  <si>
    <t>A09 - Cardiac - Cardiac electrophysiology</t>
  </si>
  <si>
    <t>A09 - Cardiac - Inherited heart disorders</t>
  </si>
  <si>
    <t>A10 - Cardiac - Cardiac surgery</t>
  </si>
  <si>
    <t>A09 - Cardiac - PPCI and Structural Heart Disease (Complex Invasive Cardiology)</t>
  </si>
  <si>
    <t>A11 - Cardiac - Pulmonary hypertension</t>
  </si>
  <si>
    <t>A10 - Cardiac - Cardiovascular magnetic resonance</t>
  </si>
  <si>
    <t>A13 - Adult Congenital Heart Disease</t>
  </si>
  <si>
    <t>B06 - HIV</t>
  </si>
  <si>
    <t>D07 - Cleft Lip Palate</t>
  </si>
  <si>
    <t>B09 - Immunology</t>
  </si>
  <si>
    <t>B09 - Allergy</t>
  </si>
  <si>
    <t>B07 - Infectious Diseases Adult</t>
  </si>
  <si>
    <t>B07 - Infectious Diseases Paeds</t>
  </si>
  <si>
    <t>A02 - Hepatology &amp; Pancreatic</t>
  </si>
  <si>
    <t>C04 - Mental Health - Gender Dysphoria</t>
  </si>
  <si>
    <t>E04 - Childrens services - Cancer</t>
  </si>
  <si>
    <t>E05 - Childrens services - Cardiac</t>
  </si>
  <si>
    <t>E03 - Childrens services - Endocrinology</t>
  </si>
  <si>
    <t>E03 - Childrens services - Gastroenterology</t>
  </si>
  <si>
    <t>E03 - Childrens services - Haematology</t>
  </si>
  <si>
    <t>E09 - Childrens services - Neurosciences</t>
  </si>
  <si>
    <t>E03 - Childrens services - Ophthalmology</t>
  </si>
  <si>
    <t>E03 - Childrens services - Renal</t>
  </si>
  <si>
    <t>E03 - Childrens services - Respiratory</t>
  </si>
  <si>
    <t>E03 - Childrens services - Rheumatology</t>
  </si>
  <si>
    <t>E02 - Childrens services - Surgery</t>
  </si>
  <si>
    <t>E03 - Childrens services - Paediatric Pain Management</t>
  </si>
  <si>
    <t>D11 - Hyperbaric Oxygen Treatment</t>
  </si>
  <si>
    <t>A03d - Respiratory - Pulmonary vascular services</t>
  </si>
  <si>
    <t>A12 - Respiratory - Complex thoracic surgery</t>
  </si>
  <si>
    <t>A03d - Respiratory - Management of central airway obstruction</t>
  </si>
  <si>
    <t>A03d - Respiratory - Interstitial lung disease</t>
  </si>
  <si>
    <t>A03d - Respiratory - Other</t>
  </si>
  <si>
    <t>A04 - Vascular Services</t>
  </si>
  <si>
    <t>D09 - Ears - Cochlear Implants</t>
  </si>
  <si>
    <t>D09 - Ears - Bone anchored hearing aids</t>
  </si>
  <si>
    <t>D09 - Ears - Middle Ear Implants</t>
  </si>
  <si>
    <t>A08 - Colorectal - Complex Surgery for Incontinence</t>
  </si>
  <si>
    <t>A08 - Colorectal - Complex Inflammatory Bowel disease</t>
  </si>
  <si>
    <t>A08 - Colorectal - Transanal Endoscopic Microsurgery</t>
  </si>
  <si>
    <t>D10 - Orthopaedic Surgery</t>
  </si>
  <si>
    <t>D10 - Orthopaedic Surgery - revisions</t>
  </si>
  <si>
    <t>A05 - Morbid Obesity Surgery</t>
  </si>
  <si>
    <t>D12 - Ophthalmology</t>
  </si>
  <si>
    <t>B08 - Haemoglobinopathy - Sickle Cell</t>
  </si>
  <si>
    <t>B08 - Haemoglobinopathy - Thalassaemia</t>
  </si>
  <si>
    <t>Rare cancers - liver cancer</t>
  </si>
  <si>
    <t>Adult ataxia telangiectasia service</t>
  </si>
  <si>
    <t>NCBPS01W</t>
  </si>
  <si>
    <t>NCBPS23G</t>
  </si>
  <si>
    <t>GINI</t>
  </si>
  <si>
    <t>CR4</t>
  </si>
  <si>
    <t>&lt;6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</si>
</sst>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&quot;£&quot;#,##0.00"/>
    <numFmt numFmtId="167" formatCode="&quot;£&quot;#,##0"/>
    <numFmt numFmtId="168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0" xfId="1" applyNumberFormat="1" applyFont="1"/>
    <xf numFmtId="9" fontId="2" fillId="0" borderId="0" xfId="3" applyFont="1"/>
    <xf numFmtId="9" fontId="0" fillId="0" borderId="0" xfId="3" applyFont="1"/>
    <xf numFmtId="9" fontId="3" fillId="0" borderId="0" xfId="3" applyFont="1"/>
    <xf numFmtId="9" fontId="5" fillId="0" borderId="0" xfId="3" applyFont="1"/>
    <xf numFmtId="164" fontId="4" fillId="0" borderId="0" xfId="1" applyNumberFormat="1" applyFont="1"/>
    <xf numFmtId="9" fontId="4" fillId="0" borderId="0" xfId="3" applyFont="1"/>
    <xf numFmtId="9" fontId="7" fillId="0" borderId="0" xfId="3" applyFont="1" applyFill="1" applyBorder="1"/>
    <xf numFmtId="9" fontId="6" fillId="0" borderId="0" xfId="3" applyFont="1" applyFill="1" applyBorder="1"/>
    <xf numFmtId="0" fontId="0" fillId="0" borderId="0" xfId="0" applyAlignment="1"/>
    <xf numFmtId="165" fontId="0" fillId="0" borderId="0" xfId="1" applyNumberFormat="1" applyFont="1" applyAlignment="1"/>
    <xf numFmtId="43" fontId="0" fillId="0" borderId="0" xfId="1" applyFont="1" applyAlignment="1"/>
    <xf numFmtId="9" fontId="0" fillId="0" borderId="0" xfId="3" applyFont="1" applyFill="1" applyAlignment="1"/>
    <xf numFmtId="43" fontId="0" fillId="0" borderId="0" xfId="1" applyFont="1" applyAlignment="1">
      <alignment horizontal="center"/>
    </xf>
    <xf numFmtId="9" fontId="5" fillId="0" borderId="0" xfId="3" applyFont="1" applyFill="1" applyBorder="1" applyAlignment="1"/>
    <xf numFmtId="9" fontId="4" fillId="0" borderId="0" xfId="3" applyFont="1" applyFill="1" applyBorder="1" applyAlignment="1"/>
    <xf numFmtId="0" fontId="0" fillId="0" borderId="0" xfId="0" applyAlignment="1">
      <alignment wrapText="1"/>
    </xf>
    <xf numFmtId="165" fontId="0" fillId="0" borderId="0" xfId="1" applyNumberFormat="1" applyFont="1" applyAlignment="1">
      <alignment wrapText="1"/>
    </xf>
    <xf numFmtId="43" fontId="0" fillId="0" borderId="0" xfId="1" applyFont="1" applyAlignment="1">
      <alignment wrapText="1"/>
    </xf>
    <xf numFmtId="165" fontId="4" fillId="0" borderId="0" xfId="1" applyNumberFormat="1" applyFont="1" applyFill="1" applyBorder="1" applyAlignment="1">
      <alignment wrapText="1"/>
    </xf>
    <xf numFmtId="9" fontId="0" fillId="0" borderId="0" xfId="3" applyFont="1" applyFill="1" applyAlignment="1">
      <alignment wrapText="1"/>
    </xf>
    <xf numFmtId="43" fontId="0" fillId="0" borderId="0" xfId="1" applyFont="1" applyAlignment="1">
      <alignment horizontal="center" wrapText="1"/>
    </xf>
    <xf numFmtId="9" fontId="5" fillId="0" borderId="0" xfId="3" applyFont="1" applyFill="1" applyBorder="1" applyAlignment="1">
      <alignment wrapText="1"/>
    </xf>
    <xf numFmtId="9" fontId="4" fillId="0" borderId="0" xfId="3" applyFont="1" applyFill="1" applyBorder="1" applyAlignment="1">
      <alignment wrapText="1"/>
    </xf>
    <xf numFmtId="9" fontId="5" fillId="0" borderId="0" xfId="3" applyFont="1" applyFill="1" applyBorder="1"/>
    <xf numFmtId="9" fontId="8" fillId="0" borderId="0" xfId="3" applyFont="1" applyFill="1" applyBorder="1"/>
    <xf numFmtId="164" fontId="0" fillId="0" borderId="0" xfId="0" applyNumberFormat="1"/>
    <xf numFmtId="0" fontId="2" fillId="0" borderId="0" xfId="0" applyFont="1" applyFill="1"/>
    <xf numFmtId="167" fontId="0" fillId="0" borderId="0" xfId="1" applyNumberFormat="1" applyFont="1" applyFill="1"/>
    <xf numFmtId="9" fontId="0" fillId="0" borderId="0" xfId="3" applyFont="1" applyFill="1"/>
    <xf numFmtId="167" fontId="0" fillId="0" borderId="0" xfId="0" applyNumberFormat="1" applyFill="1"/>
    <xf numFmtId="167" fontId="0" fillId="0" borderId="0" xfId="3" applyNumberFormat="1" applyFont="1" applyFill="1"/>
    <xf numFmtId="9" fontId="5" fillId="0" borderId="0" xfId="3" applyFont="1" applyFill="1"/>
    <xf numFmtId="0" fontId="0" fillId="0" borderId="0" xfId="0" applyFill="1"/>
    <xf numFmtId="167" fontId="0" fillId="0" borderId="0" xfId="2" applyNumberFormat="1" applyFont="1" applyFill="1"/>
    <xf numFmtId="0" fontId="2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165" fontId="0" fillId="0" borderId="0" xfId="1" applyNumberFormat="1" applyFont="1" applyBorder="1" applyAlignment="1">
      <alignment horizontal="center" wrapText="1"/>
    </xf>
    <xf numFmtId="9" fontId="0" fillId="0" borderId="0" xfId="3" applyFont="1" applyBorder="1" applyAlignment="1">
      <alignment horizontal="center" wrapText="1"/>
    </xf>
    <xf numFmtId="43" fontId="0" fillId="0" borderId="0" xfId="1" applyFont="1" applyBorder="1" applyAlignment="1">
      <alignment wrapText="1"/>
    </xf>
    <xf numFmtId="165" fontId="0" fillId="0" borderId="0" xfId="1" applyNumberFormat="1" applyFont="1" applyBorder="1" applyAlignment="1">
      <alignment wrapText="1"/>
    </xf>
    <xf numFmtId="165" fontId="0" fillId="0" borderId="0" xfId="1" applyNumberFormat="1" applyFont="1" applyFill="1" applyBorder="1" applyAlignment="1">
      <alignment wrapText="1"/>
    </xf>
    <xf numFmtId="164" fontId="0" fillId="0" borderId="0" xfId="1" applyNumberFormat="1" applyFont="1" applyBorder="1" applyAlignment="1">
      <alignment wrapText="1"/>
    </xf>
    <xf numFmtId="43" fontId="0" fillId="0" borderId="0" xfId="1" applyFont="1" applyBorder="1" applyAlignment="1">
      <alignment horizontal="center" wrapText="1"/>
    </xf>
    <xf numFmtId="9" fontId="4" fillId="0" borderId="0" xfId="3" applyFont="1" applyFill="1" applyBorder="1"/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vertical="center" wrapText="1"/>
    </xf>
    <xf numFmtId="9" fontId="2" fillId="0" borderId="0" xfId="3" applyFont="1" applyAlignment="1">
      <alignment horizontal="right"/>
    </xf>
    <xf numFmtId="9" fontId="5" fillId="0" borderId="0" xfId="3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wrapText="1"/>
    </xf>
    <xf numFmtId="167" fontId="2" fillId="0" borderId="0" xfId="0" applyNumberFormat="1" applyFont="1" applyFill="1"/>
    <xf numFmtId="166" fontId="2" fillId="0" borderId="0" xfId="0" applyNumberFormat="1" applyFont="1" applyFill="1"/>
    <xf numFmtId="167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9" fontId="0" fillId="0" borderId="0" xfId="3" applyNumberFormat="1" applyFont="1"/>
    <xf numFmtId="9" fontId="5" fillId="0" borderId="0" xfId="3" applyNumberFormat="1" applyFont="1"/>
    <xf numFmtId="43" fontId="0" fillId="0" borderId="0" xfId="0" applyNumberFormat="1"/>
    <xf numFmtId="10" fontId="4" fillId="0" borderId="0" xfId="3" applyNumberFormat="1" applyFont="1"/>
    <xf numFmtId="10" fontId="0" fillId="0" borderId="0" xfId="3" applyNumberFormat="1" applyFont="1" applyAlignment="1"/>
    <xf numFmtId="165" fontId="0" fillId="0" borderId="0" xfId="0" applyNumberFormat="1"/>
    <xf numFmtId="168" fontId="0" fillId="0" borderId="0" xfId="3" applyNumberFormat="1" applyFont="1"/>
    <xf numFmtId="10" fontId="0" fillId="0" borderId="0" xfId="3" applyNumberFormat="1" applyFont="1"/>
    <xf numFmtId="0" fontId="0" fillId="0" borderId="0" xfId="0" applyNumberFormat="1"/>
    <xf numFmtId="168" fontId="0" fillId="0" borderId="0" xfId="3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" fontId="4" fillId="0" borderId="0" xfId="3" applyNumberFormat="1" applyFont="1" applyFill="1" applyBorder="1"/>
    <xf numFmtId="0" fontId="0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5" fontId="0" fillId="0" borderId="0" xfId="1" applyNumberFormat="1" applyFont="1" applyAlignment="1">
      <alignment horizontal="right"/>
    </xf>
  </cellXfs>
  <cellStyles count="5">
    <cellStyle name="Comma" xfId="1" builtinId="3"/>
    <cellStyle name="Comma 3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"/>
  <sheetViews>
    <sheetView topLeftCell="A52" workbookViewId="0">
      <selection activeCell="I68" sqref="I68"/>
    </sheetView>
  </sheetViews>
  <sheetFormatPr defaultRowHeight="15" x14ac:dyDescent="0.25"/>
  <cols>
    <col min="1" max="1" width="10.85546875" customWidth="1"/>
    <col min="2" max="2" width="38.7109375" customWidth="1"/>
    <col min="3" max="3" width="13.7109375" bestFit="1" customWidth="1"/>
    <col min="4" max="4" width="14.42578125" customWidth="1"/>
    <col min="5" max="5" width="13.7109375" bestFit="1" customWidth="1"/>
    <col min="6" max="6" width="14.85546875" customWidth="1"/>
    <col min="7" max="7" width="11.5703125" bestFit="1" customWidth="1"/>
    <col min="8" max="8" width="15.28515625" customWidth="1"/>
  </cols>
  <sheetData>
    <row r="3" spans="1:11" x14ac:dyDescent="0.25">
      <c r="A3" s="2"/>
      <c r="B3" s="2"/>
      <c r="C3" s="72" t="s">
        <v>0</v>
      </c>
      <c r="D3" s="72"/>
      <c r="E3" s="72" t="s">
        <v>1</v>
      </c>
      <c r="F3" s="72"/>
      <c r="G3" s="72" t="s">
        <v>1</v>
      </c>
      <c r="H3" s="72"/>
      <c r="I3" s="2"/>
    </row>
    <row r="4" spans="1:11" x14ac:dyDescent="0.25">
      <c r="A4" s="2"/>
      <c r="B4" s="2"/>
      <c r="C4" s="3" t="s">
        <v>70</v>
      </c>
      <c r="D4" s="3" t="s">
        <v>71</v>
      </c>
      <c r="E4" s="3" t="s">
        <v>70</v>
      </c>
      <c r="F4" s="3" t="s">
        <v>71</v>
      </c>
      <c r="G4" s="3" t="s">
        <v>70</v>
      </c>
      <c r="H4" s="3" t="s">
        <v>71</v>
      </c>
      <c r="I4" s="2"/>
    </row>
    <row r="5" spans="1:11" ht="15" customHeight="1" x14ac:dyDescent="0.25">
      <c r="A5" s="2" t="s">
        <v>2</v>
      </c>
      <c r="B5" s="20" t="s">
        <v>77</v>
      </c>
      <c r="C5" s="1">
        <v>667642</v>
      </c>
      <c r="D5" s="4">
        <v>47186</v>
      </c>
      <c r="E5" s="1">
        <v>723431</v>
      </c>
      <c r="F5" s="1">
        <v>38815</v>
      </c>
      <c r="G5" s="1">
        <v>782697</v>
      </c>
      <c r="H5" s="9">
        <v>41417</v>
      </c>
      <c r="K5" s="61"/>
    </row>
    <row r="6" spans="1:11" ht="15" customHeight="1" x14ac:dyDescent="0.25">
      <c r="A6" s="2" t="s">
        <v>3</v>
      </c>
      <c r="B6" s="20" t="s">
        <v>78</v>
      </c>
      <c r="C6" s="1">
        <v>744</v>
      </c>
      <c r="D6" s="74" t="s">
        <v>286</v>
      </c>
      <c r="E6" s="1">
        <v>1020</v>
      </c>
      <c r="F6" s="1">
        <v>455</v>
      </c>
      <c r="G6" s="1">
        <v>1290</v>
      </c>
      <c r="H6" s="9">
        <v>500</v>
      </c>
      <c r="K6" s="61"/>
    </row>
    <row r="7" spans="1:11" ht="15" customHeight="1" x14ac:dyDescent="0.25">
      <c r="A7" s="2" t="s">
        <v>4</v>
      </c>
      <c r="B7" s="20" t="s">
        <v>79</v>
      </c>
      <c r="C7" s="1">
        <v>79774</v>
      </c>
      <c r="D7" s="4">
        <v>7363</v>
      </c>
      <c r="E7" s="1">
        <v>95742</v>
      </c>
      <c r="F7" s="1">
        <v>11515</v>
      </c>
      <c r="G7" s="1">
        <v>101472</v>
      </c>
      <c r="H7" s="9">
        <v>10603</v>
      </c>
      <c r="K7" s="61"/>
    </row>
    <row r="8" spans="1:11" ht="15" customHeight="1" x14ac:dyDescent="0.25">
      <c r="A8" s="2" t="s">
        <v>5</v>
      </c>
      <c r="B8" s="20" t="s">
        <v>80</v>
      </c>
      <c r="C8" s="1">
        <v>1397</v>
      </c>
      <c r="D8" s="4">
        <v>192</v>
      </c>
      <c r="E8" s="1">
        <v>1627</v>
      </c>
      <c r="F8" s="1">
        <v>1298</v>
      </c>
      <c r="G8" s="1">
        <v>1628</v>
      </c>
      <c r="H8" s="9">
        <v>1197</v>
      </c>
      <c r="K8" s="61"/>
    </row>
    <row r="9" spans="1:11" ht="15" customHeight="1" x14ac:dyDescent="0.25">
      <c r="A9" s="2" t="s">
        <v>6</v>
      </c>
      <c r="B9" s="20" t="s">
        <v>81</v>
      </c>
      <c r="C9" s="1">
        <v>14270</v>
      </c>
      <c r="D9" s="4">
        <v>6829</v>
      </c>
      <c r="E9" s="1">
        <v>13521</v>
      </c>
      <c r="F9" s="1">
        <v>6505</v>
      </c>
      <c r="G9" s="1">
        <v>13456</v>
      </c>
      <c r="H9" s="9">
        <v>5921</v>
      </c>
      <c r="K9" s="61"/>
    </row>
    <row r="10" spans="1:11" ht="15" customHeight="1" x14ac:dyDescent="0.25">
      <c r="A10" s="2" t="s">
        <v>7</v>
      </c>
      <c r="B10" s="20" t="s">
        <v>82</v>
      </c>
      <c r="C10" s="1">
        <v>60329</v>
      </c>
      <c r="D10" s="4">
        <v>29364</v>
      </c>
      <c r="E10" s="1">
        <v>62886</v>
      </c>
      <c r="F10" s="1">
        <v>30769</v>
      </c>
      <c r="G10" s="1">
        <v>64478</v>
      </c>
      <c r="H10" s="9">
        <v>30029</v>
      </c>
      <c r="K10" s="61"/>
    </row>
    <row r="11" spans="1:11" ht="15" customHeight="1" x14ac:dyDescent="0.25">
      <c r="A11" s="2" t="s">
        <v>8</v>
      </c>
      <c r="B11" s="20" t="s">
        <v>83</v>
      </c>
      <c r="C11" s="1">
        <v>3025</v>
      </c>
      <c r="D11" s="4">
        <v>1846</v>
      </c>
      <c r="E11" s="1">
        <v>3250</v>
      </c>
      <c r="F11" s="1">
        <v>2086</v>
      </c>
      <c r="G11" s="1">
        <v>3378</v>
      </c>
      <c r="H11" s="9">
        <v>2292</v>
      </c>
      <c r="K11" s="61"/>
    </row>
    <row r="12" spans="1:11" ht="15" customHeight="1" x14ac:dyDescent="0.25">
      <c r="A12" s="2" t="s">
        <v>9</v>
      </c>
      <c r="B12" s="20" t="s">
        <v>84</v>
      </c>
      <c r="C12" s="1">
        <v>6314</v>
      </c>
      <c r="D12" s="4">
        <v>5264</v>
      </c>
      <c r="E12" s="1">
        <v>5819</v>
      </c>
      <c r="F12" s="1">
        <v>4179</v>
      </c>
      <c r="G12" s="1">
        <v>5585</v>
      </c>
      <c r="H12" s="9">
        <v>3673</v>
      </c>
      <c r="K12" s="61"/>
    </row>
    <row r="13" spans="1:11" ht="15" customHeight="1" x14ac:dyDescent="0.25">
      <c r="A13" s="2" t="s">
        <v>10</v>
      </c>
      <c r="B13" s="20" t="s">
        <v>85</v>
      </c>
      <c r="C13" s="1">
        <v>1525</v>
      </c>
      <c r="D13" s="4">
        <v>1274</v>
      </c>
      <c r="E13" s="1">
        <v>1761</v>
      </c>
      <c r="F13" s="1">
        <v>1617</v>
      </c>
      <c r="G13" s="1">
        <v>2244</v>
      </c>
      <c r="H13" s="9">
        <v>1961</v>
      </c>
      <c r="K13" s="61"/>
    </row>
    <row r="14" spans="1:11" ht="15" customHeight="1" x14ac:dyDescent="0.25">
      <c r="A14" s="2" t="s">
        <v>11</v>
      </c>
      <c r="B14" s="20" t="s">
        <v>86</v>
      </c>
      <c r="C14" s="1">
        <v>180</v>
      </c>
      <c r="D14" s="4">
        <v>168</v>
      </c>
      <c r="E14" s="1">
        <v>139</v>
      </c>
      <c r="F14" s="1">
        <v>132</v>
      </c>
      <c r="G14" s="1">
        <v>145</v>
      </c>
      <c r="H14" s="9">
        <v>125</v>
      </c>
      <c r="K14" s="61"/>
    </row>
    <row r="15" spans="1:11" ht="15" customHeight="1" x14ac:dyDescent="0.25">
      <c r="A15" s="2" t="s">
        <v>12</v>
      </c>
      <c r="B15" s="20" t="s">
        <v>87</v>
      </c>
      <c r="C15" s="1">
        <v>16</v>
      </c>
      <c r="D15" s="4">
        <v>14</v>
      </c>
      <c r="E15" s="1">
        <v>20</v>
      </c>
      <c r="F15" s="1">
        <v>18</v>
      </c>
      <c r="G15" s="1">
        <v>35</v>
      </c>
      <c r="H15" s="9">
        <v>35</v>
      </c>
      <c r="K15" s="61"/>
    </row>
    <row r="16" spans="1:11" ht="15" customHeight="1" x14ac:dyDescent="0.25">
      <c r="A16" s="2" t="s">
        <v>13</v>
      </c>
      <c r="B16" s="20" t="s">
        <v>88</v>
      </c>
      <c r="C16" s="1">
        <v>44174</v>
      </c>
      <c r="D16" s="4">
        <v>39629</v>
      </c>
      <c r="E16" s="1">
        <v>45870</v>
      </c>
      <c r="F16" s="1">
        <v>41669</v>
      </c>
      <c r="G16" s="1">
        <v>45142</v>
      </c>
      <c r="H16" s="9">
        <v>41614</v>
      </c>
      <c r="K16" s="61"/>
    </row>
    <row r="17" spans="1:11" ht="15" customHeight="1" x14ac:dyDescent="0.25">
      <c r="A17" s="2" t="s">
        <v>14</v>
      </c>
      <c r="B17" s="20" t="s">
        <v>89</v>
      </c>
      <c r="C17" s="1">
        <v>12009</v>
      </c>
      <c r="D17" s="4">
        <v>9221</v>
      </c>
      <c r="E17" s="1">
        <v>12057</v>
      </c>
      <c r="F17" s="1">
        <v>9977</v>
      </c>
      <c r="G17" s="1">
        <v>11690</v>
      </c>
      <c r="H17" s="9">
        <v>8291</v>
      </c>
      <c r="K17" s="61"/>
    </row>
    <row r="18" spans="1:11" ht="15" customHeight="1" x14ac:dyDescent="0.25">
      <c r="A18" s="2" t="s">
        <v>15</v>
      </c>
      <c r="B18" s="20" t="s">
        <v>90</v>
      </c>
      <c r="C18" s="1">
        <v>122866</v>
      </c>
      <c r="D18" s="4">
        <v>96650</v>
      </c>
      <c r="E18" s="1">
        <v>131733</v>
      </c>
      <c r="F18" s="1">
        <v>111882</v>
      </c>
      <c r="G18" s="1">
        <v>144318</v>
      </c>
      <c r="H18" s="9">
        <v>121581</v>
      </c>
      <c r="K18" s="61"/>
    </row>
    <row r="19" spans="1:11" ht="15" customHeight="1" x14ac:dyDescent="0.25">
      <c r="A19" s="2" t="s">
        <v>16</v>
      </c>
      <c r="B19" s="20" t="s">
        <v>91</v>
      </c>
      <c r="C19" s="1">
        <v>174</v>
      </c>
      <c r="D19" s="4">
        <v>87</v>
      </c>
      <c r="E19" s="1">
        <v>202</v>
      </c>
      <c r="F19" s="1">
        <v>158</v>
      </c>
      <c r="G19" s="1">
        <v>237</v>
      </c>
      <c r="H19" s="9">
        <v>232</v>
      </c>
      <c r="K19" s="61"/>
    </row>
    <row r="20" spans="1:11" ht="15" customHeight="1" x14ac:dyDescent="0.25">
      <c r="A20" s="2" t="s">
        <v>17</v>
      </c>
      <c r="B20" s="20" t="s">
        <v>92</v>
      </c>
      <c r="C20" s="1">
        <v>32</v>
      </c>
      <c r="D20" s="4">
        <v>13</v>
      </c>
      <c r="E20" s="1">
        <v>17</v>
      </c>
      <c r="F20" s="1">
        <v>12</v>
      </c>
      <c r="G20" s="1">
        <v>15</v>
      </c>
      <c r="H20" s="9">
        <v>13</v>
      </c>
      <c r="K20" s="61"/>
    </row>
    <row r="21" spans="1:11" ht="15" customHeight="1" x14ac:dyDescent="0.25">
      <c r="A21" s="2" t="s">
        <v>18</v>
      </c>
      <c r="B21" s="20" t="s">
        <v>93</v>
      </c>
      <c r="C21" s="1">
        <v>75177</v>
      </c>
      <c r="D21" s="4">
        <v>56095</v>
      </c>
      <c r="E21" s="1">
        <v>77055</v>
      </c>
      <c r="F21" s="1">
        <v>64784</v>
      </c>
      <c r="G21" s="1">
        <v>79986</v>
      </c>
      <c r="H21" s="9">
        <v>61308</v>
      </c>
      <c r="K21" s="61"/>
    </row>
    <row r="22" spans="1:11" ht="15" customHeight="1" x14ac:dyDescent="0.25">
      <c r="A22" s="2" t="s">
        <v>19</v>
      </c>
      <c r="B22" s="20" t="s">
        <v>94</v>
      </c>
      <c r="C22" s="1">
        <v>5725</v>
      </c>
      <c r="D22" s="4">
        <v>2948</v>
      </c>
      <c r="E22" s="1">
        <v>5852</v>
      </c>
      <c r="F22" s="1">
        <v>3493</v>
      </c>
      <c r="G22" s="1">
        <v>6797</v>
      </c>
      <c r="H22" s="9">
        <v>2009</v>
      </c>
      <c r="K22" s="61"/>
    </row>
    <row r="23" spans="1:11" ht="15" customHeight="1" x14ac:dyDescent="0.25">
      <c r="A23" s="2" t="s">
        <v>20</v>
      </c>
      <c r="B23" s="20" t="s">
        <v>95</v>
      </c>
      <c r="C23" s="1">
        <v>14083</v>
      </c>
      <c r="D23" s="4">
        <v>747</v>
      </c>
      <c r="E23" s="1">
        <v>14268</v>
      </c>
      <c r="F23" s="1">
        <v>620</v>
      </c>
      <c r="G23" s="1">
        <v>13696</v>
      </c>
      <c r="H23" s="9">
        <v>426</v>
      </c>
      <c r="K23" s="61"/>
    </row>
    <row r="24" spans="1:11" ht="15" customHeight="1" x14ac:dyDescent="0.25">
      <c r="A24" s="2" t="s">
        <v>21</v>
      </c>
      <c r="B24" s="20" t="s">
        <v>96</v>
      </c>
      <c r="C24" s="1">
        <v>15764</v>
      </c>
      <c r="D24" s="4">
        <v>13323</v>
      </c>
      <c r="E24" s="1">
        <v>16519</v>
      </c>
      <c r="F24" s="1">
        <v>13488</v>
      </c>
      <c r="G24" s="1">
        <v>17203</v>
      </c>
      <c r="H24" s="9">
        <v>12255</v>
      </c>
      <c r="K24" s="61"/>
    </row>
    <row r="25" spans="1:11" ht="15" customHeight="1" x14ac:dyDescent="0.25">
      <c r="A25" s="2" t="s">
        <v>22</v>
      </c>
      <c r="B25" s="20" t="s">
        <v>97</v>
      </c>
      <c r="C25" s="1">
        <v>10584</v>
      </c>
      <c r="D25" s="4">
        <v>9296</v>
      </c>
      <c r="E25" s="1">
        <v>11022</v>
      </c>
      <c r="F25" s="1">
        <v>9561</v>
      </c>
      <c r="G25" s="1">
        <v>11852</v>
      </c>
      <c r="H25" s="9">
        <v>8796</v>
      </c>
      <c r="K25" s="61"/>
    </row>
    <row r="26" spans="1:11" ht="15" customHeight="1" x14ac:dyDescent="0.25">
      <c r="A26" s="2" t="s">
        <v>23</v>
      </c>
      <c r="B26" s="20" t="s">
        <v>98</v>
      </c>
      <c r="C26" s="1">
        <v>6859</v>
      </c>
      <c r="D26" s="4">
        <v>5671</v>
      </c>
      <c r="E26" s="1">
        <v>6945</v>
      </c>
      <c r="F26" s="1">
        <v>5892</v>
      </c>
      <c r="G26" s="1">
        <v>7235</v>
      </c>
      <c r="H26" s="9">
        <v>6028</v>
      </c>
      <c r="K26" s="61"/>
    </row>
    <row r="27" spans="1:11" ht="15" customHeight="1" x14ac:dyDescent="0.25">
      <c r="A27" s="2" t="s">
        <v>24</v>
      </c>
      <c r="B27" s="20" t="s">
        <v>99</v>
      </c>
      <c r="C27" s="1">
        <v>5922</v>
      </c>
      <c r="D27" s="4">
        <v>3955</v>
      </c>
      <c r="E27" s="1">
        <v>6015</v>
      </c>
      <c r="F27" s="1">
        <v>4211</v>
      </c>
      <c r="G27" s="1">
        <v>6260</v>
      </c>
      <c r="H27" s="9">
        <v>4163</v>
      </c>
      <c r="K27" s="61"/>
    </row>
    <row r="28" spans="1:11" ht="15" customHeight="1" x14ac:dyDescent="0.25">
      <c r="A28" s="2" t="s">
        <v>25</v>
      </c>
      <c r="B28" s="20" t="s">
        <v>100</v>
      </c>
      <c r="C28" s="1">
        <v>45100</v>
      </c>
      <c r="D28" s="4">
        <v>27418</v>
      </c>
      <c r="E28" s="1">
        <v>43450</v>
      </c>
      <c r="F28" s="1">
        <v>29891</v>
      </c>
      <c r="G28" s="1">
        <v>43488</v>
      </c>
      <c r="H28" s="9">
        <v>28249</v>
      </c>
      <c r="K28" s="61"/>
    </row>
    <row r="29" spans="1:11" ht="15" customHeight="1" x14ac:dyDescent="0.25">
      <c r="A29" s="2" t="s">
        <v>26</v>
      </c>
      <c r="B29" s="20" t="s">
        <v>101</v>
      </c>
      <c r="C29" s="1">
        <v>48612</v>
      </c>
      <c r="D29" s="4">
        <v>30563</v>
      </c>
      <c r="E29" s="1">
        <v>50161</v>
      </c>
      <c r="F29" s="1">
        <v>35241</v>
      </c>
      <c r="G29" s="1">
        <v>50482</v>
      </c>
      <c r="H29" s="9">
        <v>27376</v>
      </c>
      <c r="K29" s="61"/>
    </row>
    <row r="30" spans="1:11" ht="15" customHeight="1" x14ac:dyDescent="0.25">
      <c r="A30" s="2" t="s">
        <v>27</v>
      </c>
      <c r="B30" s="20" t="s">
        <v>102</v>
      </c>
      <c r="C30" s="1">
        <v>6239</v>
      </c>
      <c r="D30" s="4">
        <v>4389</v>
      </c>
      <c r="E30" s="1">
        <v>1937</v>
      </c>
      <c r="F30" s="1">
        <v>1225</v>
      </c>
      <c r="G30" s="1">
        <v>1153</v>
      </c>
      <c r="H30" s="9">
        <v>907</v>
      </c>
      <c r="K30" s="61"/>
    </row>
    <row r="31" spans="1:11" ht="15" customHeight="1" x14ac:dyDescent="0.25">
      <c r="A31" s="2" t="s">
        <v>28</v>
      </c>
      <c r="B31" s="20" t="s">
        <v>103</v>
      </c>
      <c r="C31" s="1">
        <v>4517</v>
      </c>
      <c r="D31" s="4">
        <v>8</v>
      </c>
      <c r="E31" s="1">
        <v>5484</v>
      </c>
      <c r="F31" s="1">
        <v>1526</v>
      </c>
      <c r="G31" s="1">
        <v>6123</v>
      </c>
      <c r="H31" s="9">
        <v>1726</v>
      </c>
      <c r="K31" s="61"/>
    </row>
    <row r="32" spans="1:11" ht="15" customHeight="1" x14ac:dyDescent="0.25">
      <c r="A32" s="2" t="s">
        <v>29</v>
      </c>
      <c r="B32" s="20" t="s">
        <v>104</v>
      </c>
      <c r="C32" s="1">
        <v>20354</v>
      </c>
      <c r="D32" s="4">
        <v>15791</v>
      </c>
      <c r="E32" s="1">
        <v>22571</v>
      </c>
      <c r="F32" s="1">
        <v>18019</v>
      </c>
      <c r="G32" s="1">
        <v>25755</v>
      </c>
      <c r="H32" s="9">
        <v>19575</v>
      </c>
      <c r="K32" s="61"/>
    </row>
    <row r="33" spans="1:11" ht="15" customHeight="1" x14ac:dyDescent="0.25">
      <c r="A33" s="2" t="s">
        <v>30</v>
      </c>
      <c r="B33" s="20" t="s">
        <v>105</v>
      </c>
      <c r="C33" s="1">
        <v>6945</v>
      </c>
      <c r="D33" s="4">
        <v>4185</v>
      </c>
      <c r="E33" s="1">
        <v>6342</v>
      </c>
      <c r="F33" s="1">
        <v>4589</v>
      </c>
      <c r="G33" s="1">
        <v>6356</v>
      </c>
      <c r="H33" s="9">
        <v>4175</v>
      </c>
      <c r="K33" s="61"/>
    </row>
    <row r="34" spans="1:11" ht="15" customHeight="1" x14ac:dyDescent="0.25">
      <c r="A34" s="2" t="s">
        <v>31</v>
      </c>
      <c r="B34" s="20" t="s">
        <v>106</v>
      </c>
      <c r="C34" s="1">
        <v>2969</v>
      </c>
      <c r="D34" s="4">
        <v>2811</v>
      </c>
      <c r="E34" s="1">
        <v>2851</v>
      </c>
      <c r="F34" s="1">
        <v>2559</v>
      </c>
      <c r="G34" s="1">
        <v>2930</v>
      </c>
      <c r="H34" s="9">
        <v>2276</v>
      </c>
      <c r="K34" s="61"/>
    </row>
    <row r="35" spans="1:11" ht="15" customHeight="1" x14ac:dyDescent="0.25">
      <c r="A35" s="2" t="s">
        <v>32</v>
      </c>
      <c r="B35" s="20" t="s">
        <v>107</v>
      </c>
      <c r="C35" s="1">
        <v>10968</v>
      </c>
      <c r="D35" s="4">
        <v>9760</v>
      </c>
      <c r="E35" s="1">
        <v>12659</v>
      </c>
      <c r="F35" s="1">
        <v>7664</v>
      </c>
      <c r="G35" s="1">
        <v>14550</v>
      </c>
      <c r="H35" s="9">
        <v>9142</v>
      </c>
      <c r="K35" s="61"/>
    </row>
    <row r="36" spans="1:11" ht="15" customHeight="1" x14ac:dyDescent="0.25">
      <c r="A36" s="2" t="s">
        <v>33</v>
      </c>
      <c r="B36" s="20" t="s">
        <v>108</v>
      </c>
      <c r="C36" s="1">
        <v>2538</v>
      </c>
      <c r="D36" s="4">
        <v>1971</v>
      </c>
      <c r="E36" s="1">
        <v>3575</v>
      </c>
      <c r="F36" s="1">
        <v>2278</v>
      </c>
      <c r="G36" s="1">
        <v>3809</v>
      </c>
      <c r="H36" s="9">
        <v>2292</v>
      </c>
      <c r="K36" s="61"/>
    </row>
    <row r="37" spans="1:11" ht="15" customHeight="1" x14ac:dyDescent="0.25">
      <c r="A37" s="2" t="s">
        <v>34</v>
      </c>
      <c r="B37" s="20" t="s">
        <v>109</v>
      </c>
      <c r="C37" s="1">
        <v>343</v>
      </c>
      <c r="D37" s="4">
        <v>279</v>
      </c>
      <c r="E37" s="1">
        <v>221</v>
      </c>
      <c r="F37" s="1">
        <v>164</v>
      </c>
      <c r="G37" s="1">
        <v>379</v>
      </c>
      <c r="H37" s="9">
        <v>241</v>
      </c>
      <c r="K37" s="61"/>
    </row>
    <row r="38" spans="1:11" ht="15" customHeight="1" x14ac:dyDescent="0.25">
      <c r="A38" s="2" t="s">
        <v>35</v>
      </c>
      <c r="B38" s="20" t="s">
        <v>110</v>
      </c>
      <c r="C38" s="1">
        <v>308</v>
      </c>
      <c r="D38" s="4">
        <v>247</v>
      </c>
      <c r="E38" s="1">
        <v>214</v>
      </c>
      <c r="F38" s="1">
        <v>179</v>
      </c>
      <c r="G38" s="1">
        <v>203</v>
      </c>
      <c r="H38" s="9">
        <v>113</v>
      </c>
      <c r="K38" s="61"/>
    </row>
    <row r="39" spans="1:11" ht="15" customHeight="1" x14ac:dyDescent="0.25">
      <c r="A39" s="2" t="s">
        <v>36</v>
      </c>
      <c r="B39" s="20" t="s">
        <v>111</v>
      </c>
      <c r="C39" s="1">
        <v>4036</v>
      </c>
      <c r="D39" s="4">
        <v>2342</v>
      </c>
      <c r="E39" s="1">
        <v>4030</v>
      </c>
      <c r="F39" s="1">
        <v>2834</v>
      </c>
      <c r="G39" s="1">
        <v>4178</v>
      </c>
      <c r="H39" s="9">
        <v>2847</v>
      </c>
      <c r="K39" s="61"/>
    </row>
    <row r="40" spans="1:11" ht="15" customHeight="1" x14ac:dyDescent="0.25">
      <c r="A40" s="2" t="s">
        <v>37</v>
      </c>
      <c r="B40" s="20" t="s">
        <v>112</v>
      </c>
      <c r="C40" s="1">
        <v>163</v>
      </c>
      <c r="D40" s="4">
        <v>160</v>
      </c>
      <c r="E40" s="1">
        <v>170</v>
      </c>
      <c r="F40" s="1">
        <v>168</v>
      </c>
      <c r="G40" s="1">
        <v>175</v>
      </c>
      <c r="H40" s="9">
        <v>175</v>
      </c>
      <c r="K40" s="61"/>
    </row>
    <row r="41" spans="1:11" ht="15" customHeight="1" x14ac:dyDescent="0.25">
      <c r="A41" s="2" t="s">
        <v>38</v>
      </c>
      <c r="B41" s="20" t="s">
        <v>113</v>
      </c>
      <c r="C41" s="1">
        <v>53896</v>
      </c>
      <c r="D41" s="4">
        <v>25405</v>
      </c>
      <c r="E41" s="1">
        <v>54366</v>
      </c>
      <c r="F41" s="1">
        <v>23117</v>
      </c>
      <c r="G41" s="1">
        <v>55693</v>
      </c>
      <c r="H41" s="9">
        <v>20860</v>
      </c>
      <c r="K41" s="61"/>
    </row>
    <row r="42" spans="1:11" ht="15" customHeight="1" x14ac:dyDescent="0.25">
      <c r="A42" s="2" t="s">
        <v>39</v>
      </c>
      <c r="B42" s="20" t="s">
        <v>114</v>
      </c>
      <c r="C42" s="1">
        <v>17853</v>
      </c>
      <c r="D42" s="4">
        <v>8645</v>
      </c>
      <c r="E42" s="1">
        <v>17723</v>
      </c>
      <c r="F42" s="1">
        <v>8497</v>
      </c>
      <c r="G42" s="1">
        <v>18169</v>
      </c>
      <c r="H42" s="9">
        <v>7713</v>
      </c>
      <c r="K42" s="61"/>
    </row>
    <row r="43" spans="1:11" ht="15" customHeight="1" x14ac:dyDescent="0.25">
      <c r="A43" s="2" t="s">
        <v>40</v>
      </c>
      <c r="B43" s="20" t="s">
        <v>115</v>
      </c>
      <c r="C43" s="1">
        <v>3932</v>
      </c>
      <c r="D43" s="4">
        <v>3671</v>
      </c>
      <c r="E43" s="1">
        <v>4488</v>
      </c>
      <c r="F43" s="1">
        <v>4247</v>
      </c>
      <c r="G43" s="1">
        <v>4548</v>
      </c>
      <c r="H43" s="9">
        <v>4270</v>
      </c>
      <c r="K43" s="61"/>
    </row>
    <row r="44" spans="1:11" ht="15" customHeight="1" x14ac:dyDescent="0.25">
      <c r="A44" s="2" t="s">
        <v>41</v>
      </c>
      <c r="B44" s="20" t="s">
        <v>116</v>
      </c>
      <c r="C44" s="1">
        <v>74283</v>
      </c>
      <c r="D44" s="4">
        <v>62385</v>
      </c>
      <c r="E44" s="1">
        <v>78175</v>
      </c>
      <c r="F44" s="1">
        <v>67537</v>
      </c>
      <c r="G44" s="1">
        <v>82217</v>
      </c>
      <c r="H44" s="9">
        <v>65854</v>
      </c>
      <c r="K44" s="61"/>
    </row>
    <row r="45" spans="1:11" ht="15" customHeight="1" x14ac:dyDescent="0.25">
      <c r="A45" s="2" t="s">
        <v>42</v>
      </c>
      <c r="B45" s="20" t="s">
        <v>117</v>
      </c>
      <c r="C45" s="1">
        <v>2362</v>
      </c>
      <c r="D45" s="4">
        <v>1919</v>
      </c>
      <c r="E45" s="1">
        <v>2342</v>
      </c>
      <c r="F45" s="1">
        <v>1881</v>
      </c>
      <c r="G45" s="1">
        <v>2493</v>
      </c>
      <c r="H45" s="9">
        <v>1764</v>
      </c>
      <c r="K45" s="61"/>
    </row>
    <row r="46" spans="1:11" ht="15" customHeight="1" x14ac:dyDescent="0.25">
      <c r="A46" s="2" t="s">
        <v>43</v>
      </c>
      <c r="B46" s="20" t="s">
        <v>118</v>
      </c>
      <c r="C46" s="1">
        <v>16521</v>
      </c>
      <c r="D46" s="4">
        <v>9071</v>
      </c>
      <c r="E46" s="1">
        <v>16904</v>
      </c>
      <c r="F46" s="1">
        <v>11948</v>
      </c>
      <c r="G46" s="1">
        <v>16824</v>
      </c>
      <c r="H46" s="9">
        <v>11014</v>
      </c>
      <c r="K46" s="61"/>
    </row>
    <row r="47" spans="1:11" ht="15" customHeight="1" x14ac:dyDescent="0.25">
      <c r="A47" s="2" t="s">
        <v>44</v>
      </c>
      <c r="B47" s="20" t="s">
        <v>119</v>
      </c>
      <c r="C47" s="1">
        <v>7780</v>
      </c>
      <c r="D47" s="4">
        <v>6725</v>
      </c>
      <c r="E47" s="1">
        <v>8089</v>
      </c>
      <c r="F47" s="1">
        <v>7213</v>
      </c>
      <c r="G47" s="1">
        <v>8676</v>
      </c>
      <c r="H47" s="9">
        <v>7282</v>
      </c>
      <c r="K47" s="61"/>
    </row>
    <row r="48" spans="1:11" ht="15" customHeight="1" x14ac:dyDescent="0.25">
      <c r="A48" s="2" t="s">
        <v>45</v>
      </c>
      <c r="B48" s="20" t="s">
        <v>120</v>
      </c>
      <c r="C48" s="1">
        <v>13836</v>
      </c>
      <c r="D48" s="4">
        <v>9593</v>
      </c>
      <c r="E48" s="1">
        <v>17531</v>
      </c>
      <c r="F48" s="1">
        <v>6529</v>
      </c>
      <c r="G48" s="1">
        <v>19547</v>
      </c>
      <c r="H48" s="9">
        <v>7271</v>
      </c>
      <c r="K48" s="61"/>
    </row>
    <row r="49" spans="1:11" ht="15" customHeight="1" x14ac:dyDescent="0.25">
      <c r="A49" s="2" t="s">
        <v>46</v>
      </c>
      <c r="B49" s="20" t="s">
        <v>121</v>
      </c>
      <c r="C49" s="1">
        <v>9667</v>
      </c>
      <c r="D49" s="4">
        <v>7184</v>
      </c>
      <c r="E49" s="1">
        <v>11232</v>
      </c>
      <c r="F49" s="1">
        <v>8943</v>
      </c>
      <c r="G49" s="1">
        <v>11825</v>
      </c>
      <c r="H49" s="9">
        <v>9151</v>
      </c>
      <c r="K49" s="61"/>
    </row>
    <row r="50" spans="1:11" ht="15" customHeight="1" x14ac:dyDescent="0.25">
      <c r="A50" s="2" t="s">
        <v>47</v>
      </c>
      <c r="B50" s="20" t="s">
        <v>122</v>
      </c>
      <c r="C50" s="1">
        <v>7869</v>
      </c>
      <c r="D50" s="4">
        <v>6047</v>
      </c>
      <c r="E50" s="1">
        <v>8113</v>
      </c>
      <c r="F50" s="1">
        <v>7134</v>
      </c>
      <c r="G50" s="1">
        <v>8911</v>
      </c>
      <c r="H50" s="9">
        <v>7379</v>
      </c>
      <c r="K50" s="61"/>
    </row>
    <row r="51" spans="1:11" ht="15" customHeight="1" x14ac:dyDescent="0.25">
      <c r="A51" s="2" t="s">
        <v>48</v>
      </c>
      <c r="B51" s="20" t="s">
        <v>123</v>
      </c>
      <c r="C51" s="1">
        <v>123421</v>
      </c>
      <c r="D51" s="4">
        <v>60690</v>
      </c>
      <c r="E51" s="1">
        <v>130441</v>
      </c>
      <c r="F51" s="1">
        <v>63266</v>
      </c>
      <c r="G51" s="1">
        <v>137885</v>
      </c>
      <c r="H51" s="9">
        <v>63077</v>
      </c>
      <c r="K51" s="61"/>
    </row>
    <row r="52" spans="1:11" ht="15" customHeight="1" x14ac:dyDescent="0.25">
      <c r="A52" s="2" t="s">
        <v>49</v>
      </c>
      <c r="B52" s="20" t="s">
        <v>124</v>
      </c>
      <c r="C52" s="1">
        <v>25</v>
      </c>
      <c r="D52" s="4">
        <v>25</v>
      </c>
      <c r="E52" s="1">
        <v>33</v>
      </c>
      <c r="F52" s="1">
        <v>33</v>
      </c>
      <c r="G52" s="1">
        <v>21</v>
      </c>
      <c r="H52" s="9">
        <v>18</v>
      </c>
      <c r="K52" s="61"/>
    </row>
    <row r="53" spans="1:11" ht="15" customHeight="1" x14ac:dyDescent="0.25">
      <c r="A53" s="2" t="s">
        <v>50</v>
      </c>
      <c r="B53" s="20" t="s">
        <v>125</v>
      </c>
      <c r="C53" s="1">
        <v>17</v>
      </c>
      <c r="D53" s="4">
        <v>12</v>
      </c>
      <c r="E53" s="1">
        <v>8</v>
      </c>
      <c r="F53" s="1">
        <v>8</v>
      </c>
      <c r="G53" s="1">
        <v>11</v>
      </c>
      <c r="H53" s="9">
        <v>9</v>
      </c>
      <c r="K53" s="61"/>
    </row>
    <row r="54" spans="1:11" ht="15" customHeight="1" x14ac:dyDescent="0.25">
      <c r="A54" s="2" t="s">
        <v>51</v>
      </c>
      <c r="B54" s="20" t="s">
        <v>126</v>
      </c>
      <c r="C54" s="1">
        <v>274</v>
      </c>
      <c r="D54" s="4">
        <v>178</v>
      </c>
      <c r="E54" s="1">
        <v>49</v>
      </c>
      <c r="F54" s="1">
        <v>30</v>
      </c>
      <c r="G54" s="1">
        <v>33</v>
      </c>
      <c r="H54" s="9">
        <v>23</v>
      </c>
      <c r="K54" s="61"/>
    </row>
    <row r="55" spans="1:11" ht="15" customHeight="1" x14ac:dyDescent="0.25">
      <c r="A55" s="2" t="s">
        <v>52</v>
      </c>
      <c r="B55" s="20" t="s">
        <v>127</v>
      </c>
      <c r="C55" s="1">
        <v>41743</v>
      </c>
      <c r="D55" s="4">
        <v>27615</v>
      </c>
      <c r="E55" s="1">
        <v>39175</v>
      </c>
      <c r="F55" s="1">
        <v>29396</v>
      </c>
      <c r="G55" s="1">
        <v>37283</v>
      </c>
      <c r="H55" s="9">
        <v>27800</v>
      </c>
      <c r="K55" s="61"/>
    </row>
    <row r="56" spans="1:11" ht="15" customHeight="1" x14ac:dyDescent="0.25">
      <c r="A56" s="2" t="s">
        <v>53</v>
      </c>
      <c r="B56" s="20" t="s">
        <v>128</v>
      </c>
      <c r="C56" s="1">
        <v>3103</v>
      </c>
      <c r="D56" s="4">
        <v>1901</v>
      </c>
      <c r="E56" s="1">
        <v>3161</v>
      </c>
      <c r="F56" s="1">
        <v>2120</v>
      </c>
      <c r="G56" s="1">
        <v>3428</v>
      </c>
      <c r="H56" s="9">
        <v>2209</v>
      </c>
      <c r="K56" s="61"/>
    </row>
    <row r="57" spans="1:11" ht="15" customHeight="1" x14ac:dyDescent="0.25">
      <c r="A57" s="2" t="s">
        <v>54</v>
      </c>
      <c r="B57" s="20" t="s">
        <v>129</v>
      </c>
      <c r="C57" s="1">
        <v>10919</v>
      </c>
      <c r="D57" s="4">
        <v>8285</v>
      </c>
      <c r="E57" s="1">
        <v>11231</v>
      </c>
      <c r="F57" s="1">
        <v>9148</v>
      </c>
      <c r="G57" s="1">
        <v>12007</v>
      </c>
      <c r="H57" s="9">
        <v>9330</v>
      </c>
      <c r="K57" s="61"/>
    </row>
    <row r="58" spans="1:11" ht="15" customHeight="1" x14ac:dyDescent="0.25">
      <c r="A58" s="2" t="s">
        <v>55</v>
      </c>
      <c r="B58" s="20" t="s">
        <v>130</v>
      </c>
      <c r="C58" s="1">
        <v>23365</v>
      </c>
      <c r="D58" s="4">
        <v>13953</v>
      </c>
      <c r="E58" s="1">
        <v>26203</v>
      </c>
      <c r="F58" s="1">
        <v>16442</v>
      </c>
      <c r="G58" s="1">
        <v>27326</v>
      </c>
      <c r="H58" s="9">
        <v>16427</v>
      </c>
      <c r="K58" s="61"/>
    </row>
    <row r="59" spans="1:11" ht="15" customHeight="1" x14ac:dyDescent="0.25">
      <c r="A59" s="2" t="s">
        <v>56</v>
      </c>
      <c r="B59" s="20" t="s">
        <v>131</v>
      </c>
      <c r="C59" s="1">
        <v>7378</v>
      </c>
      <c r="D59" s="4">
        <v>4839</v>
      </c>
      <c r="E59" s="1">
        <v>7471</v>
      </c>
      <c r="F59" s="1">
        <v>5323</v>
      </c>
      <c r="G59" s="1">
        <v>7742</v>
      </c>
      <c r="H59" s="9">
        <v>5581</v>
      </c>
      <c r="K59" s="61"/>
    </row>
    <row r="60" spans="1:11" ht="15" customHeight="1" x14ac:dyDescent="0.25">
      <c r="A60" s="2" t="s">
        <v>57</v>
      </c>
      <c r="B60" s="20" t="s">
        <v>132</v>
      </c>
      <c r="C60" s="1">
        <v>1250</v>
      </c>
      <c r="D60" s="4">
        <v>1150</v>
      </c>
      <c r="E60" s="1">
        <v>1096</v>
      </c>
      <c r="F60" s="1">
        <v>1006</v>
      </c>
      <c r="G60" s="1">
        <v>1086</v>
      </c>
      <c r="H60" s="9">
        <v>970</v>
      </c>
      <c r="K60" s="61"/>
    </row>
    <row r="61" spans="1:11" ht="15" customHeight="1" x14ac:dyDescent="0.25">
      <c r="A61" s="2" t="s">
        <v>58</v>
      </c>
      <c r="B61" s="20" t="s">
        <v>133</v>
      </c>
      <c r="C61" s="1">
        <v>1388</v>
      </c>
      <c r="D61" s="4">
        <v>1370</v>
      </c>
      <c r="E61" s="1">
        <v>1302</v>
      </c>
      <c r="F61" s="1">
        <v>1296</v>
      </c>
      <c r="G61" s="1">
        <v>1513</v>
      </c>
      <c r="H61" s="9">
        <v>1505</v>
      </c>
      <c r="K61" s="61"/>
    </row>
    <row r="62" spans="1:11" ht="15" customHeight="1" x14ac:dyDescent="0.25">
      <c r="A62" s="2" t="s">
        <v>59</v>
      </c>
      <c r="B62" s="20" t="s">
        <v>134</v>
      </c>
      <c r="C62" s="1">
        <v>119</v>
      </c>
      <c r="D62" s="4">
        <v>113</v>
      </c>
      <c r="E62" s="1">
        <v>102</v>
      </c>
      <c r="F62" s="1">
        <v>99</v>
      </c>
      <c r="G62" s="1">
        <v>101</v>
      </c>
      <c r="H62" s="9">
        <v>99</v>
      </c>
      <c r="K62" s="61"/>
    </row>
    <row r="63" spans="1:11" ht="15" customHeight="1" x14ac:dyDescent="0.25">
      <c r="A63" s="2" t="s">
        <v>60</v>
      </c>
      <c r="B63" s="20" t="s">
        <v>135</v>
      </c>
      <c r="C63" s="1">
        <v>1692</v>
      </c>
      <c r="D63" s="4">
        <v>1090</v>
      </c>
      <c r="E63" s="1">
        <v>1870</v>
      </c>
      <c r="F63" s="1">
        <v>1350</v>
      </c>
      <c r="G63" s="1">
        <v>1826</v>
      </c>
      <c r="H63" s="9">
        <v>1270</v>
      </c>
      <c r="K63" s="61"/>
    </row>
    <row r="64" spans="1:11" ht="15" customHeight="1" x14ac:dyDescent="0.25">
      <c r="A64" s="2" t="s">
        <v>61</v>
      </c>
      <c r="B64" s="20" t="s">
        <v>136</v>
      </c>
      <c r="C64" s="1">
        <v>88</v>
      </c>
      <c r="D64" s="4">
        <v>63</v>
      </c>
      <c r="E64" s="1">
        <v>105</v>
      </c>
      <c r="F64" s="1">
        <v>84</v>
      </c>
      <c r="G64" s="1">
        <v>91</v>
      </c>
      <c r="H64" s="9">
        <v>75</v>
      </c>
      <c r="K64" s="61"/>
    </row>
    <row r="65" spans="1:11" ht="15" customHeight="1" x14ac:dyDescent="0.25">
      <c r="A65" s="2" t="s">
        <v>62</v>
      </c>
      <c r="B65" s="20" t="s">
        <v>137</v>
      </c>
      <c r="C65" s="1">
        <v>535</v>
      </c>
      <c r="D65" s="4">
        <v>503</v>
      </c>
      <c r="E65" s="1">
        <v>585</v>
      </c>
      <c r="F65" s="1">
        <v>525</v>
      </c>
      <c r="G65" s="1">
        <v>543</v>
      </c>
      <c r="H65" s="9">
        <v>497</v>
      </c>
      <c r="K65" s="61"/>
    </row>
    <row r="66" spans="1:11" ht="15" customHeight="1" x14ac:dyDescent="0.25">
      <c r="A66" s="2" t="s">
        <v>63</v>
      </c>
      <c r="B66" s="20" t="s">
        <v>138</v>
      </c>
      <c r="C66" s="1">
        <v>1999</v>
      </c>
      <c r="D66" s="4">
        <v>1637</v>
      </c>
      <c r="E66" s="1">
        <v>1957</v>
      </c>
      <c r="F66" s="1">
        <v>1655</v>
      </c>
      <c r="G66" s="1">
        <v>1942</v>
      </c>
      <c r="H66" s="9">
        <v>1628</v>
      </c>
      <c r="K66" s="61"/>
    </row>
    <row r="67" spans="1:11" ht="15" customHeight="1" x14ac:dyDescent="0.25">
      <c r="A67" s="2" t="s">
        <v>64</v>
      </c>
      <c r="B67" s="20" t="s">
        <v>139</v>
      </c>
      <c r="C67" s="1">
        <v>187</v>
      </c>
      <c r="D67" s="4">
        <v>176</v>
      </c>
      <c r="E67" s="1">
        <v>191</v>
      </c>
      <c r="F67" s="1">
        <v>180</v>
      </c>
      <c r="G67" s="1">
        <v>138</v>
      </c>
      <c r="H67" s="9">
        <v>123</v>
      </c>
      <c r="K67" s="61"/>
    </row>
    <row r="68" spans="1:11" ht="15" customHeight="1" x14ac:dyDescent="0.25">
      <c r="A68" s="2" t="s">
        <v>65</v>
      </c>
      <c r="B68" s="20" t="s">
        <v>140</v>
      </c>
      <c r="C68" s="1">
        <v>9167</v>
      </c>
      <c r="D68" s="4">
        <v>8252</v>
      </c>
      <c r="E68" s="1">
        <v>8322</v>
      </c>
      <c r="F68" s="1">
        <v>7549</v>
      </c>
      <c r="G68" s="1">
        <v>6809</v>
      </c>
      <c r="H68" s="9">
        <v>6208</v>
      </c>
      <c r="K68" s="61"/>
    </row>
    <row r="69" spans="1:11" ht="15" customHeight="1" x14ac:dyDescent="0.25">
      <c r="A69" s="2" t="s">
        <v>66</v>
      </c>
      <c r="B69" s="20" t="s">
        <v>141</v>
      </c>
      <c r="C69" s="1">
        <v>20836</v>
      </c>
      <c r="D69" s="4">
        <v>20004</v>
      </c>
      <c r="E69" s="1">
        <v>23087</v>
      </c>
      <c r="F69" s="1">
        <v>21647</v>
      </c>
      <c r="G69" s="1">
        <v>24435</v>
      </c>
      <c r="H69" s="9">
        <v>23022</v>
      </c>
      <c r="K69" s="61"/>
    </row>
    <row r="70" spans="1:11" ht="15" customHeight="1" x14ac:dyDescent="0.25">
      <c r="A70" s="2" t="s">
        <v>67</v>
      </c>
      <c r="B70" s="20" t="s">
        <v>142</v>
      </c>
      <c r="C70" s="1">
        <v>13941</v>
      </c>
      <c r="D70" s="4">
        <v>13553</v>
      </c>
      <c r="E70" s="1">
        <v>16962</v>
      </c>
      <c r="F70" s="1">
        <v>12663</v>
      </c>
      <c r="G70" s="1">
        <v>19947</v>
      </c>
      <c r="H70" s="9">
        <v>10827</v>
      </c>
      <c r="K70" s="61"/>
    </row>
    <row r="71" spans="1:11" ht="15" customHeight="1" x14ac:dyDescent="0.25">
      <c r="A71" s="2" t="s">
        <v>68</v>
      </c>
      <c r="B71" s="20" t="s">
        <v>143</v>
      </c>
      <c r="C71" s="1">
        <v>8872</v>
      </c>
      <c r="D71" s="4">
        <v>8651</v>
      </c>
      <c r="E71" s="1">
        <v>9264</v>
      </c>
      <c r="F71" s="1">
        <v>7857</v>
      </c>
      <c r="G71" s="1">
        <v>9658</v>
      </c>
      <c r="H71" s="9">
        <v>8121</v>
      </c>
      <c r="K71" s="61"/>
    </row>
    <row r="72" spans="1:11" ht="15" customHeight="1" x14ac:dyDescent="0.25">
      <c r="A72" s="2" t="s">
        <v>69</v>
      </c>
      <c r="B72" s="20" t="s">
        <v>144</v>
      </c>
      <c r="C72" s="1">
        <v>16847</v>
      </c>
      <c r="D72" s="4">
        <v>11355</v>
      </c>
      <c r="E72" s="1">
        <v>16225</v>
      </c>
      <c r="F72" s="1">
        <v>11409</v>
      </c>
      <c r="G72" s="1">
        <v>12067</v>
      </c>
      <c r="H72" s="9">
        <v>8034</v>
      </c>
      <c r="K72" s="61"/>
    </row>
    <row r="73" spans="1:11" x14ac:dyDescent="0.25">
      <c r="C73" s="1"/>
      <c r="D73" s="1"/>
      <c r="E73" s="1"/>
      <c r="F73" s="1"/>
    </row>
    <row r="74" spans="1:11" x14ac:dyDescent="0.25">
      <c r="A74" s="2" t="s">
        <v>72</v>
      </c>
      <c r="B74" s="2"/>
      <c r="C74" s="30">
        <f>SUM(C5:C72)</f>
        <v>1796842</v>
      </c>
      <c r="D74" s="30">
        <f t="shared" ref="D74:H74" si="0">SUM(D5:D72)</f>
        <v>763119</v>
      </c>
      <c r="E74" s="30">
        <f t="shared" si="0"/>
        <v>1908239</v>
      </c>
      <c r="F74" s="30">
        <f t="shared" si="0"/>
        <v>809605</v>
      </c>
      <c r="G74" s="30">
        <f t="shared" si="0"/>
        <v>2015215</v>
      </c>
      <c r="H74" s="30">
        <f t="shared" si="0"/>
        <v>792974</v>
      </c>
    </row>
  </sheetData>
  <mergeCells count="3">
    <mergeCell ref="C3:D3"/>
    <mergeCell ref="E3:F3"/>
    <mergeCell ref="G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selection activeCell="M7" sqref="M7"/>
    </sheetView>
  </sheetViews>
  <sheetFormatPr defaultRowHeight="15" x14ac:dyDescent="0.25"/>
  <cols>
    <col min="1" max="1" width="10.7109375" customWidth="1"/>
    <col min="2" max="2" width="30.7109375" customWidth="1"/>
    <col min="3" max="3" width="11.42578125" customWidth="1"/>
    <col min="6" max="6" width="11.7109375" customWidth="1"/>
    <col min="9" max="9" width="12" customWidth="1"/>
  </cols>
  <sheetData>
    <row r="1" spans="1:12" x14ac:dyDescent="0.25">
      <c r="A1" s="39"/>
      <c r="B1" s="39" t="s">
        <v>149</v>
      </c>
      <c r="C1" s="50" t="s">
        <v>0</v>
      </c>
      <c r="D1" s="50"/>
      <c r="E1" s="49"/>
      <c r="F1" s="50" t="s">
        <v>1</v>
      </c>
      <c r="G1" s="50"/>
      <c r="H1" s="49"/>
      <c r="I1" s="50" t="s">
        <v>75</v>
      </c>
      <c r="J1" s="50"/>
      <c r="K1" s="49"/>
      <c r="L1" s="49"/>
    </row>
    <row r="2" spans="1:12" ht="15" customHeight="1" x14ac:dyDescent="0.25">
      <c r="A2" s="40"/>
      <c r="B2" s="40"/>
      <c r="C2" s="41" t="s">
        <v>73</v>
      </c>
      <c r="D2" s="42" t="s">
        <v>147</v>
      </c>
      <c r="E2" s="42" t="s">
        <v>148</v>
      </c>
      <c r="F2" s="42" t="s">
        <v>73</v>
      </c>
      <c r="G2" s="42" t="s">
        <v>147</v>
      </c>
      <c r="H2" s="42" t="s">
        <v>148</v>
      </c>
      <c r="I2" s="42" t="s">
        <v>73</v>
      </c>
      <c r="J2" s="42" t="s">
        <v>147</v>
      </c>
      <c r="K2" s="42" t="s">
        <v>148</v>
      </c>
      <c r="L2" s="42"/>
    </row>
    <row r="3" spans="1:12" ht="15" customHeight="1" x14ac:dyDescent="0.25">
      <c r="A3" s="40" t="s">
        <v>76</v>
      </c>
      <c r="B3" s="40"/>
      <c r="C3" s="23">
        <v>12286246</v>
      </c>
      <c r="D3" s="43"/>
      <c r="E3" s="43"/>
      <c r="F3" s="44">
        <v>12544761</v>
      </c>
      <c r="G3" s="45"/>
      <c r="H3" s="45"/>
      <c r="I3" s="46">
        <v>12474184</v>
      </c>
      <c r="J3" s="47"/>
      <c r="K3" s="47"/>
      <c r="L3" s="47"/>
    </row>
    <row r="4" spans="1:12" ht="15" customHeight="1" x14ac:dyDescent="0.25">
      <c r="A4" s="40" t="s">
        <v>2</v>
      </c>
      <c r="B4" s="40" t="s">
        <v>77</v>
      </c>
      <c r="C4" s="23">
        <v>47186</v>
      </c>
      <c r="D4" s="26">
        <v>0.4802771710396071</v>
      </c>
      <c r="E4" s="5">
        <v>0.47157505840000002</v>
      </c>
      <c r="F4" s="44">
        <v>38815</v>
      </c>
      <c r="G4" s="26">
        <v>0.45532994642428209</v>
      </c>
      <c r="H4" s="8">
        <v>0.43731498816380998</v>
      </c>
      <c r="I4" s="46">
        <v>41417</v>
      </c>
      <c r="J4" s="26">
        <v>0.56448882801717015</v>
      </c>
      <c r="K4" s="8">
        <v>0.53205302433975599</v>
      </c>
      <c r="L4" s="8"/>
    </row>
    <row r="5" spans="1:12" ht="15" customHeight="1" x14ac:dyDescent="0.25">
      <c r="A5" s="40" t="s">
        <v>3</v>
      </c>
      <c r="B5" s="40" t="s">
        <v>78</v>
      </c>
      <c r="C5" s="23">
        <v>4</v>
      </c>
      <c r="D5" s="26">
        <v>4.8355206979732657</v>
      </c>
      <c r="E5" s="51">
        <v>4.5167562100999996</v>
      </c>
      <c r="F5" s="44">
        <v>455</v>
      </c>
      <c r="G5" s="26">
        <v>2.1468797848626777</v>
      </c>
      <c r="H5" s="52">
        <v>1.9221319077983401</v>
      </c>
      <c r="I5" s="46">
        <v>500</v>
      </c>
      <c r="J5" s="26">
        <v>2.2900291405002151</v>
      </c>
      <c r="K5" s="52">
        <v>2.0093596440580899</v>
      </c>
      <c r="L5" s="52"/>
    </row>
    <row r="6" spans="1:12" ht="15" customHeight="1" x14ac:dyDescent="0.25">
      <c r="A6" s="40" t="s">
        <v>4</v>
      </c>
      <c r="B6" s="40" t="s">
        <v>79</v>
      </c>
      <c r="C6" s="23">
        <v>7363</v>
      </c>
      <c r="D6" s="26">
        <v>1.2904004557693753</v>
      </c>
      <c r="E6" s="5">
        <v>1.1308625515999999</v>
      </c>
      <c r="F6" s="44">
        <v>11515</v>
      </c>
      <c r="G6" s="26">
        <v>1.041336079751735</v>
      </c>
      <c r="H6" s="8">
        <v>0.89850990527554497</v>
      </c>
      <c r="I6" s="46">
        <v>10603</v>
      </c>
      <c r="J6" s="26">
        <v>1.1083969767250283</v>
      </c>
      <c r="K6" s="8">
        <v>0.91048105882177099</v>
      </c>
      <c r="L6" s="8"/>
    </row>
    <row r="7" spans="1:12" ht="15" customHeight="1" x14ac:dyDescent="0.25">
      <c r="A7" s="40" t="s">
        <v>5</v>
      </c>
      <c r="B7" s="40" t="s">
        <v>80</v>
      </c>
      <c r="C7" s="23">
        <v>192</v>
      </c>
      <c r="D7" s="26">
        <v>-1.8242448938182909</v>
      </c>
      <c r="E7" s="5">
        <v>-1.7307782899999999</v>
      </c>
      <c r="F7" s="44">
        <v>1298</v>
      </c>
      <c r="G7" s="26">
        <v>-1.5561974051499468</v>
      </c>
      <c r="H7" s="8">
        <v>-1.4120231560925101</v>
      </c>
      <c r="I7" s="46">
        <v>1197</v>
      </c>
      <c r="J7" s="26">
        <v>-1.8295819281160146</v>
      </c>
      <c r="K7" s="8">
        <v>-1.57903819092637</v>
      </c>
      <c r="L7" s="8"/>
    </row>
    <row r="8" spans="1:12" ht="15" customHeight="1" x14ac:dyDescent="0.25">
      <c r="A8" s="40" t="s">
        <v>6</v>
      </c>
      <c r="B8" s="40" t="s">
        <v>81</v>
      </c>
      <c r="C8" s="23">
        <v>6829</v>
      </c>
      <c r="D8" s="26">
        <v>0.30925926919080632</v>
      </c>
      <c r="E8" s="5">
        <v>0.24870390710000001</v>
      </c>
      <c r="F8" s="44">
        <v>6505</v>
      </c>
      <c r="G8" s="26">
        <v>0.40081408662555196</v>
      </c>
      <c r="H8" s="8">
        <v>0.325397846487675</v>
      </c>
      <c r="I8" s="46">
        <v>5921</v>
      </c>
      <c r="J8" s="26">
        <v>0.48684447521123819</v>
      </c>
      <c r="K8" s="8">
        <v>0.39195703203563098</v>
      </c>
      <c r="L8" s="8"/>
    </row>
    <row r="9" spans="1:12" ht="15" customHeight="1" x14ac:dyDescent="0.25">
      <c r="A9" s="40" t="s">
        <v>7</v>
      </c>
      <c r="B9" s="40" t="s">
        <v>82</v>
      </c>
      <c r="C9" s="23">
        <v>29364</v>
      </c>
      <c r="D9" s="26">
        <v>0.22405932839672996</v>
      </c>
      <c r="E9" s="5">
        <v>0.18658914039999999</v>
      </c>
      <c r="F9" s="44">
        <v>30769</v>
      </c>
      <c r="G9" s="26">
        <v>0.24312201809726108</v>
      </c>
      <c r="H9" s="8">
        <v>0.19951775615798401</v>
      </c>
      <c r="I9" s="46">
        <v>30029</v>
      </c>
      <c r="J9" s="26">
        <v>0.24005296220303879</v>
      </c>
      <c r="K9" s="8">
        <v>0.18421500221947801</v>
      </c>
      <c r="L9" s="8"/>
    </row>
    <row r="10" spans="1:12" ht="15" customHeight="1" x14ac:dyDescent="0.25">
      <c r="A10" s="40" t="s">
        <v>8</v>
      </c>
      <c r="B10" s="40" t="s">
        <v>83</v>
      </c>
      <c r="C10" s="23">
        <v>1846</v>
      </c>
      <c r="D10" s="27">
        <v>-6.4243689279318089E-2</v>
      </c>
      <c r="E10" s="5">
        <v>-0.10714259299999999</v>
      </c>
      <c r="F10" s="44">
        <v>2086</v>
      </c>
      <c r="G10" s="27">
        <v>-7.7965009171414953E-2</v>
      </c>
      <c r="H10" s="6">
        <v>-0.12641532142599099</v>
      </c>
      <c r="I10" s="46">
        <v>2292</v>
      </c>
      <c r="J10" s="27">
        <v>-6.0364510013556992E-2</v>
      </c>
      <c r="K10" s="8">
        <v>-0.119686994827769</v>
      </c>
      <c r="L10" s="8"/>
    </row>
    <row r="11" spans="1:12" ht="15" customHeight="1" x14ac:dyDescent="0.25">
      <c r="A11" s="40" t="s">
        <v>9</v>
      </c>
      <c r="B11" s="40" t="s">
        <v>84</v>
      </c>
      <c r="C11" s="23">
        <v>5264</v>
      </c>
      <c r="D11" s="26">
        <v>0.47756856952861759</v>
      </c>
      <c r="E11" s="5">
        <v>0.37267826920000002</v>
      </c>
      <c r="F11" s="44">
        <v>4179</v>
      </c>
      <c r="G11" s="26">
        <v>0.7120244112609394</v>
      </c>
      <c r="H11" s="8">
        <v>0.63195730698323305</v>
      </c>
      <c r="I11" s="46">
        <v>3673</v>
      </c>
      <c r="J11" s="26">
        <v>0.55111081036940279</v>
      </c>
      <c r="K11" s="8">
        <v>0.49104270934187999</v>
      </c>
      <c r="L11" s="8"/>
    </row>
    <row r="12" spans="1:12" ht="15" customHeight="1" x14ac:dyDescent="0.25">
      <c r="A12" s="40" t="s">
        <v>10</v>
      </c>
      <c r="B12" s="40" t="s">
        <v>85</v>
      </c>
      <c r="C12" s="23">
        <v>1274</v>
      </c>
      <c r="D12" s="27">
        <v>-8.1846390463933993E-2</v>
      </c>
      <c r="E12" s="6">
        <v>-6.9026709000000006E-2</v>
      </c>
      <c r="F12" s="44">
        <v>1617</v>
      </c>
      <c r="G12" s="27">
        <v>-9.0002782381056648E-2</v>
      </c>
      <c r="H12" s="6">
        <v>-7.7894065646069197E-2</v>
      </c>
      <c r="I12" s="46">
        <v>1961</v>
      </c>
      <c r="J12" s="26">
        <v>-0.1342895428978961</v>
      </c>
      <c r="K12" s="10">
        <v>-8.3865632956680994E-2</v>
      </c>
      <c r="L12" s="10"/>
    </row>
    <row r="13" spans="1:12" ht="15" customHeight="1" x14ac:dyDescent="0.25">
      <c r="A13" s="40" t="s">
        <v>11</v>
      </c>
      <c r="B13" s="40" t="s">
        <v>86</v>
      </c>
      <c r="C13" s="23">
        <v>168</v>
      </c>
      <c r="D13" s="27">
        <v>3.7994534094641388E-3</v>
      </c>
      <c r="E13" s="6">
        <v>-5.2539705999999999E-2</v>
      </c>
      <c r="F13" s="44">
        <v>132</v>
      </c>
      <c r="G13" s="27">
        <v>4.1667878854650181E-3</v>
      </c>
      <c r="H13" s="6">
        <v>-0.102790704506839</v>
      </c>
      <c r="I13" s="46">
        <v>125</v>
      </c>
      <c r="J13" s="26">
        <v>1.2759119669502104</v>
      </c>
      <c r="K13" s="8">
        <v>1.20533341618495</v>
      </c>
      <c r="L13" s="8"/>
    </row>
    <row r="14" spans="1:12" ht="15" customHeight="1" x14ac:dyDescent="0.25">
      <c r="A14" s="40" t="s">
        <v>12</v>
      </c>
      <c r="B14" s="40" t="s">
        <v>87</v>
      </c>
      <c r="C14" s="23">
        <v>14</v>
      </c>
      <c r="D14" s="27">
        <v>0.83319514257043881</v>
      </c>
      <c r="E14" s="7">
        <v>0.76970800090000002</v>
      </c>
      <c r="F14" s="44">
        <v>18</v>
      </c>
      <c r="G14" s="27">
        <v>-5.6704226249890244E-2</v>
      </c>
      <c r="H14" s="6">
        <v>-6.2973602624750102E-2</v>
      </c>
      <c r="I14" s="46">
        <v>35</v>
      </c>
      <c r="J14" s="27">
        <v>-9.7540470325124973E-2</v>
      </c>
      <c r="K14" s="10">
        <v>-9.9201482299060506E-2</v>
      </c>
      <c r="L14" s="10"/>
    </row>
    <row r="15" spans="1:12" ht="15" customHeight="1" x14ac:dyDescent="0.25">
      <c r="A15" s="40" t="s">
        <v>13</v>
      </c>
      <c r="B15" s="40" t="s">
        <v>88</v>
      </c>
      <c r="C15" s="23">
        <v>39629</v>
      </c>
      <c r="D15" s="26">
        <v>0.11000207744409528</v>
      </c>
      <c r="E15" s="5">
        <v>0.105502331</v>
      </c>
      <c r="F15" s="44">
        <v>41669</v>
      </c>
      <c r="G15" s="26">
        <v>0.14089679866100471</v>
      </c>
      <c r="H15" s="8">
        <v>0.133098017830281</v>
      </c>
      <c r="I15" s="46">
        <v>41614</v>
      </c>
      <c r="J15" s="26">
        <v>0.10387303922414362</v>
      </c>
      <c r="K15" s="8">
        <v>0.10263853397608801</v>
      </c>
      <c r="L15" s="8"/>
    </row>
    <row r="16" spans="1:12" ht="15" customHeight="1" x14ac:dyDescent="0.25">
      <c r="A16" s="40" t="s">
        <v>14</v>
      </c>
      <c r="B16" s="40" t="s">
        <v>89</v>
      </c>
      <c r="C16" s="23">
        <v>9221</v>
      </c>
      <c r="D16" s="26">
        <v>-7.8982137738880631E-2</v>
      </c>
      <c r="E16" s="5">
        <v>-8.5656644000000004E-2</v>
      </c>
      <c r="F16" s="44">
        <v>9977</v>
      </c>
      <c r="G16" s="26">
        <v>-0.14614153668437949</v>
      </c>
      <c r="H16" s="8">
        <v>-0.162123737401489</v>
      </c>
      <c r="I16" s="46">
        <v>8291</v>
      </c>
      <c r="J16" s="26">
        <v>-0.14446684366656087</v>
      </c>
      <c r="K16" s="8">
        <v>-0.14499560376289999</v>
      </c>
      <c r="L16" s="8"/>
    </row>
    <row r="17" spans="1:12" ht="15" customHeight="1" x14ac:dyDescent="0.25">
      <c r="A17" s="40" t="s">
        <v>15</v>
      </c>
      <c r="B17" s="40" t="s">
        <v>90</v>
      </c>
      <c r="C17" s="23">
        <v>96650</v>
      </c>
      <c r="D17" s="26">
        <v>0.43101566283892767</v>
      </c>
      <c r="E17" s="5">
        <v>0.38802625159999998</v>
      </c>
      <c r="F17" s="44">
        <v>111882</v>
      </c>
      <c r="G17" s="26">
        <v>0.41778149472035464</v>
      </c>
      <c r="H17" s="8">
        <v>0.38650750971999498</v>
      </c>
      <c r="I17" s="46">
        <v>121581</v>
      </c>
      <c r="J17" s="26">
        <v>0.30900623855790604</v>
      </c>
      <c r="K17" s="8">
        <v>0.27907907085299499</v>
      </c>
      <c r="L17" s="8"/>
    </row>
    <row r="18" spans="1:12" ht="15" customHeight="1" x14ac:dyDescent="0.25">
      <c r="A18" s="40" t="s">
        <v>16</v>
      </c>
      <c r="B18" s="40" t="s">
        <v>91</v>
      </c>
      <c r="C18" s="23">
        <v>87</v>
      </c>
      <c r="D18" s="27">
        <v>-0.33813692353705638</v>
      </c>
      <c r="E18" s="6">
        <v>-0.32769128600000003</v>
      </c>
      <c r="F18" s="44">
        <v>158</v>
      </c>
      <c r="G18" s="27">
        <v>0.13308162510076382</v>
      </c>
      <c r="H18" s="6">
        <v>0.123870166145042</v>
      </c>
      <c r="I18" s="46">
        <v>232</v>
      </c>
      <c r="J18" s="26">
        <v>-0.36930473223530969</v>
      </c>
      <c r="K18" s="8">
        <v>-0.304402534858776</v>
      </c>
      <c r="L18" s="8"/>
    </row>
    <row r="19" spans="1:12" ht="15" customHeight="1" x14ac:dyDescent="0.25">
      <c r="A19" s="40" t="s">
        <v>17</v>
      </c>
      <c r="B19" s="40" t="s">
        <v>92</v>
      </c>
      <c r="C19" s="23">
        <v>13</v>
      </c>
      <c r="D19" s="27">
        <v>-0.4291297790533764</v>
      </c>
      <c r="E19" s="7">
        <v>-0.53382202400000001</v>
      </c>
      <c r="F19" s="44">
        <v>12</v>
      </c>
      <c r="G19" s="27">
        <v>-0.44315451455497595</v>
      </c>
      <c r="H19" s="6">
        <v>-0.46319741759595301</v>
      </c>
      <c r="I19" s="46">
        <v>13</v>
      </c>
      <c r="J19" s="26">
        <v>1.7568812940065037</v>
      </c>
      <c r="K19" s="8">
        <v>1.5410519114514301</v>
      </c>
      <c r="L19" s="8"/>
    </row>
    <row r="20" spans="1:12" ht="15" customHeight="1" x14ac:dyDescent="0.25">
      <c r="A20" s="40" t="s">
        <v>18</v>
      </c>
      <c r="B20" s="40" t="s">
        <v>93</v>
      </c>
      <c r="C20" s="23">
        <v>56095</v>
      </c>
      <c r="D20" s="26">
        <v>0.42522672218800184</v>
      </c>
      <c r="E20" s="5">
        <v>0.36943993009999998</v>
      </c>
      <c r="F20" s="44">
        <v>64784</v>
      </c>
      <c r="G20" s="26">
        <v>0.47359562579397901</v>
      </c>
      <c r="H20" s="8">
        <v>0.42683847467533598</v>
      </c>
      <c r="I20" s="46">
        <v>61308</v>
      </c>
      <c r="J20" s="26">
        <v>0.42616798952501039</v>
      </c>
      <c r="K20" s="8">
        <v>0.37074416621360301</v>
      </c>
      <c r="L20" s="8"/>
    </row>
    <row r="21" spans="1:12" ht="15" customHeight="1" x14ac:dyDescent="0.25">
      <c r="A21" s="40" t="s">
        <v>19</v>
      </c>
      <c r="B21" s="40" t="s">
        <v>94</v>
      </c>
      <c r="C21" s="23">
        <v>2948</v>
      </c>
      <c r="D21" s="26">
        <v>0.68049251222441964</v>
      </c>
      <c r="E21" s="5">
        <v>0.5890903247</v>
      </c>
      <c r="F21" s="44">
        <v>3493</v>
      </c>
      <c r="G21" s="26">
        <v>0.27255593494131863</v>
      </c>
      <c r="H21" s="8">
        <v>0.245713996709407</v>
      </c>
      <c r="I21" s="46">
        <v>2009</v>
      </c>
      <c r="J21" s="26">
        <v>0.74465640299107605</v>
      </c>
      <c r="K21" s="8">
        <v>0.65860410514729195</v>
      </c>
      <c r="L21" s="8"/>
    </row>
    <row r="22" spans="1:12" ht="15" customHeight="1" x14ac:dyDescent="0.25">
      <c r="A22" s="40" t="s">
        <v>20</v>
      </c>
      <c r="B22" s="40" t="s">
        <v>95</v>
      </c>
      <c r="C22" s="23">
        <v>747</v>
      </c>
      <c r="D22" s="26">
        <v>0.21458078369545286</v>
      </c>
      <c r="E22" s="6">
        <v>8.3674541800000002E-2</v>
      </c>
      <c r="F22" s="44">
        <v>620</v>
      </c>
      <c r="G22" s="27">
        <v>0.20021082752846683</v>
      </c>
      <c r="H22" s="6">
        <v>0.18590785812223901</v>
      </c>
      <c r="I22" s="46">
        <v>426</v>
      </c>
      <c r="J22" s="27">
        <v>-9.4320020495345519E-2</v>
      </c>
      <c r="K22" s="10">
        <v>-9.5493264668379998E-2</v>
      </c>
      <c r="L22" s="10"/>
    </row>
    <row r="23" spans="1:12" ht="15" customHeight="1" x14ac:dyDescent="0.25">
      <c r="A23" s="40" t="s">
        <v>21</v>
      </c>
      <c r="B23" s="40" t="s">
        <v>96</v>
      </c>
      <c r="C23" s="23">
        <v>13323</v>
      </c>
      <c r="D23" s="26">
        <v>0.58995966756837004</v>
      </c>
      <c r="E23" s="5">
        <v>0.51783949220000003</v>
      </c>
      <c r="F23" s="44">
        <v>13488</v>
      </c>
      <c r="G23" s="26">
        <v>0.1137916034282429</v>
      </c>
      <c r="H23" s="8">
        <v>7.4061616867272098E-2</v>
      </c>
      <c r="I23" s="46">
        <v>12255</v>
      </c>
      <c r="J23" s="26">
        <v>0.23309097497745915</v>
      </c>
      <c r="K23" s="8">
        <v>0.181710714576578</v>
      </c>
      <c r="L23" s="8"/>
    </row>
    <row r="24" spans="1:12" ht="15" customHeight="1" x14ac:dyDescent="0.25">
      <c r="A24" s="40" t="s">
        <v>22</v>
      </c>
      <c r="B24" s="40" t="s">
        <v>97</v>
      </c>
      <c r="C24" s="23">
        <v>9296</v>
      </c>
      <c r="D24" s="27">
        <v>-1.0546413734134967E-2</v>
      </c>
      <c r="E24" s="5">
        <v>-4.5872809000000001E-2</v>
      </c>
      <c r="F24" s="44">
        <v>9561</v>
      </c>
      <c r="G24" s="26">
        <v>-6.6282369735024882E-2</v>
      </c>
      <c r="H24" s="8">
        <v>-8.7349094747716599E-2</v>
      </c>
      <c r="I24" s="46">
        <v>8796</v>
      </c>
      <c r="J24" s="26">
        <v>-0.14258479134843324</v>
      </c>
      <c r="K24" s="8">
        <v>-0.16939175621090199</v>
      </c>
      <c r="L24" s="8"/>
    </row>
    <row r="25" spans="1:12" ht="15" customHeight="1" x14ac:dyDescent="0.25">
      <c r="A25" s="40" t="s">
        <v>23</v>
      </c>
      <c r="B25" s="40" t="s">
        <v>98</v>
      </c>
      <c r="C25" s="23">
        <v>5671</v>
      </c>
      <c r="D25" s="27">
        <v>1.0403461575133275E-2</v>
      </c>
      <c r="E25" s="5">
        <v>-6.2153033000000003E-2</v>
      </c>
      <c r="F25" s="44">
        <v>5892</v>
      </c>
      <c r="G25" s="27">
        <v>4.1977971177577976E-2</v>
      </c>
      <c r="H25" s="6">
        <v>1.0503956488206001E-3</v>
      </c>
      <c r="I25" s="46">
        <v>6028</v>
      </c>
      <c r="J25" s="27">
        <v>5.9902499409317401E-3</v>
      </c>
      <c r="K25" s="10">
        <v>-2.9539077101683499E-2</v>
      </c>
      <c r="L25" s="10"/>
    </row>
    <row r="26" spans="1:12" ht="15" customHeight="1" x14ac:dyDescent="0.25">
      <c r="A26" s="40" t="s">
        <v>24</v>
      </c>
      <c r="B26" s="40" t="s">
        <v>99</v>
      </c>
      <c r="C26" s="23">
        <v>3955</v>
      </c>
      <c r="D26" s="26">
        <v>0.53222375378633691</v>
      </c>
      <c r="E26" s="5">
        <v>0.48179027559999998</v>
      </c>
      <c r="F26" s="44">
        <v>4211</v>
      </c>
      <c r="G26" s="26">
        <v>0.15827629008839822</v>
      </c>
      <c r="H26" s="8">
        <v>0.13687844149197301</v>
      </c>
      <c r="I26" s="46">
        <v>4163</v>
      </c>
      <c r="J26" s="26">
        <v>0.17418840312489353</v>
      </c>
      <c r="K26" s="8">
        <v>0.148075580467145</v>
      </c>
      <c r="L26" s="8"/>
    </row>
    <row r="27" spans="1:12" ht="15" customHeight="1" x14ac:dyDescent="0.25">
      <c r="A27" s="40" t="s">
        <v>25</v>
      </c>
      <c r="B27" s="40" t="s">
        <v>100</v>
      </c>
      <c r="C27" s="23">
        <v>27418</v>
      </c>
      <c r="D27" s="26">
        <v>0.27743915017458437</v>
      </c>
      <c r="E27" s="5">
        <v>0.2388241841</v>
      </c>
      <c r="F27" s="44">
        <v>29891</v>
      </c>
      <c r="G27" s="26">
        <v>0.28650149278958942</v>
      </c>
      <c r="H27" s="8">
        <v>0.25316070493176002</v>
      </c>
      <c r="I27" s="46">
        <v>28249</v>
      </c>
      <c r="J27" s="26">
        <v>0.25338635624175276</v>
      </c>
      <c r="K27" s="8">
        <v>0.222424836481977</v>
      </c>
      <c r="L27" s="8"/>
    </row>
    <row r="28" spans="1:12" ht="15" customHeight="1" x14ac:dyDescent="0.25">
      <c r="A28" s="40" t="s">
        <v>26</v>
      </c>
      <c r="B28" s="40" t="s">
        <v>101</v>
      </c>
      <c r="C28" s="23">
        <v>30563</v>
      </c>
      <c r="D28" s="26">
        <v>0.25135518822865699</v>
      </c>
      <c r="E28" s="5">
        <v>0.2178334804</v>
      </c>
      <c r="F28" s="44">
        <v>35241</v>
      </c>
      <c r="G28" s="26">
        <v>0.2133847868383362</v>
      </c>
      <c r="H28" s="8">
        <v>0.18918783692329599</v>
      </c>
      <c r="I28" s="46">
        <v>27376</v>
      </c>
      <c r="J28" s="26">
        <v>0.15852887557942361</v>
      </c>
      <c r="K28" s="8">
        <v>0.14137413879897501</v>
      </c>
      <c r="L28" s="8"/>
    </row>
    <row r="29" spans="1:12" ht="15" customHeight="1" x14ac:dyDescent="0.25">
      <c r="A29" s="40" t="s">
        <v>27</v>
      </c>
      <c r="B29" s="40" t="s">
        <v>102</v>
      </c>
      <c r="C29" s="23">
        <v>4389</v>
      </c>
      <c r="D29" s="26">
        <v>0.36532175673477879</v>
      </c>
      <c r="E29" s="5">
        <v>0.28674794349999999</v>
      </c>
      <c r="F29" s="44">
        <v>1225</v>
      </c>
      <c r="G29" s="27">
        <v>6.3704461174244456E-2</v>
      </c>
      <c r="H29" s="6">
        <v>7.3303071008574597E-2</v>
      </c>
      <c r="I29" s="46">
        <v>907</v>
      </c>
      <c r="J29" s="26">
        <v>0.17335269443083295</v>
      </c>
      <c r="K29" s="8">
        <v>0.16885186250182799</v>
      </c>
      <c r="L29" s="8"/>
    </row>
    <row r="30" spans="1:12" ht="15" customHeight="1" x14ac:dyDescent="0.25">
      <c r="A30" s="40" t="s">
        <v>28</v>
      </c>
      <c r="B30" s="40" t="s">
        <v>103</v>
      </c>
      <c r="C30" s="23">
        <v>8</v>
      </c>
      <c r="D30" s="27">
        <v>0.49292860865187144</v>
      </c>
      <c r="E30" s="7">
        <v>0.50726746089999997</v>
      </c>
      <c r="F30" s="44">
        <v>1526</v>
      </c>
      <c r="G30" s="26">
        <v>0.6365870867469603</v>
      </c>
      <c r="H30" s="8">
        <v>0.42119667739452399</v>
      </c>
      <c r="I30" s="46">
        <v>1726</v>
      </c>
      <c r="J30" s="26">
        <v>1.171951738036948</v>
      </c>
      <c r="K30" s="8">
        <v>0.96152390639533503</v>
      </c>
      <c r="L30" s="8"/>
    </row>
    <row r="31" spans="1:12" ht="15" customHeight="1" x14ac:dyDescent="0.25">
      <c r="A31" s="40" t="s">
        <v>29</v>
      </c>
      <c r="B31" s="40" t="s">
        <v>104</v>
      </c>
      <c r="C31" s="23">
        <v>15791</v>
      </c>
      <c r="D31" s="26">
        <v>4.3307672524979045E-2</v>
      </c>
      <c r="E31" s="6">
        <v>1.6879068399999999E-2</v>
      </c>
      <c r="F31" s="44">
        <v>18019</v>
      </c>
      <c r="G31" s="27">
        <v>3.8488244834958031E-2</v>
      </c>
      <c r="H31" s="6">
        <v>2.6412059269907098E-2</v>
      </c>
      <c r="I31" s="46">
        <v>19575</v>
      </c>
      <c r="J31" s="26">
        <v>5.4177861290636051E-2</v>
      </c>
      <c r="K31" s="8">
        <v>4.0474080531247403E-2</v>
      </c>
      <c r="L31" s="8"/>
    </row>
    <row r="32" spans="1:12" ht="15" customHeight="1" x14ac:dyDescent="0.25">
      <c r="A32" s="40" t="s">
        <v>30</v>
      </c>
      <c r="B32" s="40" t="s">
        <v>105</v>
      </c>
      <c r="C32" s="23">
        <v>4185</v>
      </c>
      <c r="D32" s="27">
        <v>6.1305546141030454E-2</v>
      </c>
      <c r="E32" s="6">
        <v>5.6344489999999997E-3</v>
      </c>
      <c r="F32" s="44">
        <v>4589</v>
      </c>
      <c r="G32" s="26">
        <v>-0.16880867952341835</v>
      </c>
      <c r="H32" s="8">
        <v>-0.21415929824876201</v>
      </c>
      <c r="I32" s="46">
        <v>4175</v>
      </c>
      <c r="J32" s="26">
        <v>-0.16622611237155635</v>
      </c>
      <c r="K32" s="8">
        <v>-0.20715019369743601</v>
      </c>
      <c r="L32" s="8"/>
    </row>
    <row r="33" spans="1:12" ht="15" customHeight="1" x14ac:dyDescent="0.25">
      <c r="A33" s="40" t="s">
        <v>31</v>
      </c>
      <c r="B33" s="40" t="s">
        <v>106</v>
      </c>
      <c r="C33" s="23">
        <v>2811</v>
      </c>
      <c r="D33" s="27">
        <v>-7.4595721193079625E-2</v>
      </c>
      <c r="E33" s="5">
        <v>-0.16873574299999999</v>
      </c>
      <c r="F33" s="44">
        <v>2559</v>
      </c>
      <c r="G33" s="27">
        <v>-7.0619280705953275E-2</v>
      </c>
      <c r="H33" s="8">
        <v>-0.12969461360766599</v>
      </c>
      <c r="I33" s="46">
        <v>2276</v>
      </c>
      <c r="J33" s="26">
        <v>-0.1909211625237125</v>
      </c>
      <c r="K33" s="8">
        <v>-0.23030790542669599</v>
      </c>
      <c r="L33" s="8"/>
    </row>
    <row r="34" spans="1:12" ht="15" customHeight="1" x14ac:dyDescent="0.25">
      <c r="A34" s="40" t="s">
        <v>32</v>
      </c>
      <c r="B34" s="40" t="s">
        <v>107</v>
      </c>
      <c r="C34" s="23">
        <v>9760</v>
      </c>
      <c r="D34" s="26">
        <v>0.11914865145542186</v>
      </c>
      <c r="E34" s="5">
        <v>7.9788122200000006E-2</v>
      </c>
      <c r="F34" s="44">
        <v>7664</v>
      </c>
      <c r="G34" s="26">
        <v>0.21483741926489547</v>
      </c>
      <c r="H34" s="8">
        <v>0.186382211036389</v>
      </c>
      <c r="I34" s="46">
        <v>9142</v>
      </c>
      <c r="J34" s="26">
        <v>0.17642896631807578</v>
      </c>
      <c r="K34" s="8">
        <v>0.145371590568287</v>
      </c>
      <c r="L34" s="8"/>
    </row>
    <row r="35" spans="1:12" ht="15" customHeight="1" x14ac:dyDescent="0.25">
      <c r="A35" s="40" t="s">
        <v>33</v>
      </c>
      <c r="B35" s="40" t="s">
        <v>108</v>
      </c>
      <c r="C35" s="23">
        <v>1971</v>
      </c>
      <c r="D35" s="26">
        <v>-0.12815982102031911</v>
      </c>
      <c r="E35" s="5">
        <v>-0.10879665299999999</v>
      </c>
      <c r="F35" s="44">
        <v>2278</v>
      </c>
      <c r="G35" s="26">
        <v>-0.30105726412194567</v>
      </c>
      <c r="H35" s="8">
        <v>-0.30140280300370997</v>
      </c>
      <c r="I35" s="46">
        <v>2292</v>
      </c>
      <c r="J35" s="26">
        <v>-0.2614658430484334</v>
      </c>
      <c r="K35" s="8">
        <v>-0.26077353337735298</v>
      </c>
      <c r="L35" s="8"/>
    </row>
    <row r="36" spans="1:12" ht="15" customHeight="1" x14ac:dyDescent="0.25">
      <c r="A36" s="40" t="s">
        <v>34</v>
      </c>
      <c r="B36" s="40" t="s">
        <v>109</v>
      </c>
      <c r="C36" s="23">
        <v>279</v>
      </c>
      <c r="D36" s="26">
        <v>-0.25563906617052012</v>
      </c>
      <c r="E36" s="5">
        <v>-0.241388036</v>
      </c>
      <c r="F36" s="44">
        <v>164</v>
      </c>
      <c r="G36" s="27">
        <v>0.39621821483103747</v>
      </c>
      <c r="H36" s="6">
        <v>0.34481810302438498</v>
      </c>
      <c r="I36" s="46">
        <v>241</v>
      </c>
      <c r="J36" s="27">
        <v>-0.2446661870284122</v>
      </c>
      <c r="K36" s="10">
        <v>-0.21796060729522199</v>
      </c>
      <c r="L36" s="10"/>
    </row>
    <row r="37" spans="1:12" ht="15" customHeight="1" x14ac:dyDescent="0.25">
      <c r="A37" s="40" t="s">
        <v>35</v>
      </c>
      <c r="B37" s="40" t="s">
        <v>110</v>
      </c>
      <c r="C37" s="23">
        <v>247</v>
      </c>
      <c r="D37" s="26">
        <v>0.32458542476212138</v>
      </c>
      <c r="E37" s="5">
        <v>0.27024302350000001</v>
      </c>
      <c r="F37" s="44">
        <v>179</v>
      </c>
      <c r="G37" s="26">
        <v>0.57599343493524158</v>
      </c>
      <c r="H37" s="8">
        <v>0.45647189469462901</v>
      </c>
      <c r="I37" s="46">
        <v>113</v>
      </c>
      <c r="J37" s="27">
        <v>0.30304247659435862</v>
      </c>
      <c r="K37" s="10">
        <v>0.218018578022072</v>
      </c>
      <c r="L37" s="10"/>
    </row>
    <row r="38" spans="1:12" ht="15" customHeight="1" x14ac:dyDescent="0.25">
      <c r="A38" s="40" t="s">
        <v>36</v>
      </c>
      <c r="B38" s="40" t="s">
        <v>111</v>
      </c>
      <c r="C38" s="23">
        <v>2342</v>
      </c>
      <c r="D38" s="27">
        <v>8.1061529478043987E-2</v>
      </c>
      <c r="E38" s="6">
        <v>2.1360155499999998E-2</v>
      </c>
      <c r="F38" s="44">
        <v>2834</v>
      </c>
      <c r="G38" s="27">
        <v>0.10405257833026872</v>
      </c>
      <c r="H38" s="6">
        <v>6.9020006959989097E-2</v>
      </c>
      <c r="I38" s="46">
        <v>2847</v>
      </c>
      <c r="J38" s="26">
        <v>8.7070184921302446E-2</v>
      </c>
      <c r="K38" s="10">
        <v>5.1468247392696898E-2</v>
      </c>
      <c r="L38" s="10"/>
    </row>
    <row r="39" spans="1:12" ht="15" customHeight="1" x14ac:dyDescent="0.25">
      <c r="A39" s="40" t="s">
        <v>37</v>
      </c>
      <c r="B39" s="40" t="s">
        <v>112</v>
      </c>
      <c r="C39" s="23">
        <v>160</v>
      </c>
      <c r="D39" s="27">
        <v>0.30092236497853853</v>
      </c>
      <c r="E39" s="5">
        <v>0.3684816286</v>
      </c>
      <c r="F39" s="44">
        <v>168</v>
      </c>
      <c r="G39" s="27">
        <v>4.3524128403084505E-2</v>
      </c>
      <c r="H39" s="6">
        <v>0.111698589662148</v>
      </c>
      <c r="I39" s="46">
        <v>175</v>
      </c>
      <c r="J39" s="27">
        <v>3.4205141254871306E-2</v>
      </c>
      <c r="K39" s="10">
        <v>3.5308703217646703E-2</v>
      </c>
      <c r="L39" s="10"/>
    </row>
    <row r="40" spans="1:12" ht="15" customHeight="1" x14ac:dyDescent="0.25">
      <c r="A40" s="40" t="s">
        <v>38</v>
      </c>
      <c r="B40" s="40" t="s">
        <v>113</v>
      </c>
      <c r="C40" s="23">
        <v>25405</v>
      </c>
      <c r="D40" s="26">
        <v>5.5938671012387399E-2</v>
      </c>
      <c r="E40" s="6">
        <v>1.9625580399999999E-2</v>
      </c>
      <c r="F40" s="44">
        <v>23117</v>
      </c>
      <c r="G40" s="26">
        <v>0.12105727130059196</v>
      </c>
      <c r="H40" s="8">
        <v>5.8919270857714902E-2</v>
      </c>
      <c r="I40" s="46">
        <v>20860</v>
      </c>
      <c r="J40" s="26">
        <v>8.6362214413542249E-2</v>
      </c>
      <c r="K40" s="10">
        <v>2.54921655787646E-4</v>
      </c>
      <c r="L40" s="10"/>
    </row>
    <row r="41" spans="1:12" ht="15" customHeight="1" x14ac:dyDescent="0.25">
      <c r="A41" s="40" t="s">
        <v>39</v>
      </c>
      <c r="B41" s="40" t="s">
        <v>114</v>
      </c>
      <c r="C41" s="23">
        <v>8645</v>
      </c>
      <c r="D41" s="26">
        <v>0.32457691004589007</v>
      </c>
      <c r="E41" s="5">
        <v>0.1848028605</v>
      </c>
      <c r="F41" s="44">
        <v>8497</v>
      </c>
      <c r="G41" s="26">
        <v>0.24192249579510458</v>
      </c>
      <c r="H41" s="8">
        <v>0.14826164393638899</v>
      </c>
      <c r="I41" s="46">
        <v>7713</v>
      </c>
      <c r="J41" s="26">
        <v>0.16065306262697529</v>
      </c>
      <c r="K41" s="8">
        <v>7.8145200691535896E-2</v>
      </c>
      <c r="L41" s="8"/>
    </row>
    <row r="42" spans="1:12" ht="15" customHeight="1" x14ac:dyDescent="0.25">
      <c r="A42" s="40" t="s">
        <v>40</v>
      </c>
      <c r="B42" s="40" t="s">
        <v>115</v>
      </c>
      <c r="C42" s="23">
        <v>3671</v>
      </c>
      <c r="D42" s="26">
        <v>8.1296644427936493E-2</v>
      </c>
      <c r="E42" s="5">
        <v>-9.6483843E-2</v>
      </c>
      <c r="F42" s="44">
        <v>4247</v>
      </c>
      <c r="G42" s="27">
        <v>-6.5041831402594032E-3</v>
      </c>
      <c r="H42" s="8">
        <v>-0.12926879654218101</v>
      </c>
      <c r="I42" s="46">
        <v>4270</v>
      </c>
      <c r="J42" s="27">
        <v>-5.8120438588731291E-3</v>
      </c>
      <c r="K42" s="8">
        <v>-9.8409165213923899E-2</v>
      </c>
      <c r="L42" s="8"/>
    </row>
    <row r="43" spans="1:12" ht="15" customHeight="1" x14ac:dyDescent="0.25">
      <c r="A43" s="40" t="s">
        <v>41</v>
      </c>
      <c r="B43" s="40" t="s">
        <v>116</v>
      </c>
      <c r="C43" s="23">
        <v>62385</v>
      </c>
      <c r="D43" s="26">
        <v>0.13259484067690197</v>
      </c>
      <c r="E43" s="5">
        <v>8.0645248500000002E-2</v>
      </c>
      <c r="F43" s="44">
        <v>67537</v>
      </c>
      <c r="G43" s="26">
        <v>8.6694545230698958E-2</v>
      </c>
      <c r="H43" s="8">
        <v>5.04549429842268E-2</v>
      </c>
      <c r="I43" s="46">
        <v>65854</v>
      </c>
      <c r="J43" s="26">
        <v>7.2195575531568468E-2</v>
      </c>
      <c r="K43" s="8">
        <v>3.3811937676773401E-2</v>
      </c>
      <c r="L43" s="8"/>
    </row>
    <row r="44" spans="1:12" ht="15" customHeight="1" x14ac:dyDescent="0.25">
      <c r="A44" s="40" t="s">
        <v>42</v>
      </c>
      <c r="B44" s="40" t="s">
        <v>117</v>
      </c>
      <c r="C44" s="23">
        <v>1919</v>
      </c>
      <c r="D44" s="26">
        <v>0.32412948274386377</v>
      </c>
      <c r="E44" s="5">
        <v>0.19570473520000001</v>
      </c>
      <c r="F44" s="44">
        <v>1881</v>
      </c>
      <c r="G44" s="26">
        <v>0.58820655461984139</v>
      </c>
      <c r="H44" s="8">
        <v>0.49176239191217702</v>
      </c>
      <c r="I44" s="46">
        <v>1764</v>
      </c>
      <c r="J44" s="26">
        <v>0.20321174659735985</v>
      </c>
      <c r="K44" s="8">
        <v>0.131764178070505</v>
      </c>
      <c r="L44" s="8"/>
    </row>
    <row r="45" spans="1:12" ht="15" customHeight="1" x14ac:dyDescent="0.25">
      <c r="A45" s="40" t="s">
        <v>43</v>
      </c>
      <c r="B45" s="40" t="s">
        <v>118</v>
      </c>
      <c r="C45" s="23">
        <v>9071</v>
      </c>
      <c r="D45" s="26">
        <v>0.679137511853249</v>
      </c>
      <c r="E45" s="5">
        <v>0.48311270280000002</v>
      </c>
      <c r="F45" s="44">
        <v>11948</v>
      </c>
      <c r="G45" s="26">
        <v>0.63012718133226331</v>
      </c>
      <c r="H45" s="8">
        <v>0.48202619247272199</v>
      </c>
      <c r="I45" s="46">
        <v>11014</v>
      </c>
      <c r="J45" s="26">
        <v>0.37919439594713533</v>
      </c>
      <c r="K45" s="8">
        <v>0.25612254362647402</v>
      </c>
      <c r="L45" s="8"/>
    </row>
    <row r="46" spans="1:12" ht="15" customHeight="1" x14ac:dyDescent="0.25">
      <c r="A46" s="40" t="s">
        <v>44</v>
      </c>
      <c r="B46" s="40" t="s">
        <v>119</v>
      </c>
      <c r="C46" s="23">
        <v>6725</v>
      </c>
      <c r="D46" s="27">
        <v>-1.8786769059382688E-2</v>
      </c>
      <c r="E46" s="5">
        <v>-6.298542E-2</v>
      </c>
      <c r="F46" s="44">
        <v>7213</v>
      </c>
      <c r="G46" s="27">
        <v>4.3988482002543516E-3</v>
      </c>
      <c r="H46" s="6">
        <v>-3.4276502206564398E-2</v>
      </c>
      <c r="I46" s="46">
        <v>7282</v>
      </c>
      <c r="J46" s="26">
        <v>8.8385530899070905E-2</v>
      </c>
      <c r="K46" s="10">
        <v>4.2651006654427601E-2</v>
      </c>
      <c r="L46" s="10"/>
    </row>
    <row r="47" spans="1:12" ht="15" customHeight="1" x14ac:dyDescent="0.25">
      <c r="A47" s="40" t="s">
        <v>45</v>
      </c>
      <c r="B47" s="40" t="s">
        <v>120</v>
      </c>
      <c r="C47" s="23">
        <v>9593</v>
      </c>
      <c r="D47" s="26">
        <v>0.25466573462283698</v>
      </c>
      <c r="E47" s="5">
        <v>8.9348629999999998E-2</v>
      </c>
      <c r="F47" s="44">
        <v>6529</v>
      </c>
      <c r="G47" s="26">
        <v>0.36482047460552014</v>
      </c>
      <c r="H47" s="8">
        <v>0.28991927680811902</v>
      </c>
      <c r="I47" s="46">
        <v>7271</v>
      </c>
      <c r="J47" s="27">
        <v>1.5138243316852365E-2</v>
      </c>
      <c r="K47" s="8">
        <v>-6.15107753163356E-2</v>
      </c>
      <c r="L47" s="8"/>
    </row>
    <row r="48" spans="1:12" ht="15" customHeight="1" x14ac:dyDescent="0.25">
      <c r="A48" s="40" t="s">
        <v>46</v>
      </c>
      <c r="B48" s="40" t="s">
        <v>121</v>
      </c>
      <c r="C48" s="23">
        <v>7184</v>
      </c>
      <c r="D48" s="26">
        <v>0.71440860421591945</v>
      </c>
      <c r="E48" s="5">
        <v>0.49733776940000002</v>
      </c>
      <c r="F48" s="44">
        <v>8943</v>
      </c>
      <c r="G48" s="26">
        <v>0.65100897851708484</v>
      </c>
      <c r="H48" s="8">
        <v>0.52099492156085503</v>
      </c>
      <c r="I48" s="46">
        <v>9151</v>
      </c>
      <c r="J48" s="26">
        <v>0.52633907042609873</v>
      </c>
      <c r="K48" s="8">
        <v>0.38387348941080701</v>
      </c>
      <c r="L48" s="8"/>
    </row>
    <row r="49" spans="1:12" ht="15" customHeight="1" x14ac:dyDescent="0.25">
      <c r="A49" s="40" t="s">
        <v>47</v>
      </c>
      <c r="B49" s="40" t="s">
        <v>122</v>
      </c>
      <c r="C49" s="23">
        <v>6047</v>
      </c>
      <c r="D49" s="26">
        <v>7.3777657410723507E-2</v>
      </c>
      <c r="E49" s="6">
        <v>-1.5694443999999998E-2</v>
      </c>
      <c r="F49" s="44">
        <v>7134</v>
      </c>
      <c r="G49" s="26">
        <v>8.4215452609629898E-2</v>
      </c>
      <c r="H49" s="6">
        <v>-3.7688273006546397E-2</v>
      </c>
      <c r="I49" s="46">
        <v>7379</v>
      </c>
      <c r="J49" s="26">
        <v>0.1268898904348798</v>
      </c>
      <c r="K49" s="10">
        <v>3.6317617857967902E-2</v>
      </c>
      <c r="L49" s="10"/>
    </row>
    <row r="50" spans="1:12" ht="15" customHeight="1" x14ac:dyDescent="0.25">
      <c r="A50" s="40" t="s">
        <v>48</v>
      </c>
      <c r="B50" s="40" t="s">
        <v>123</v>
      </c>
      <c r="C50" s="23">
        <v>60690</v>
      </c>
      <c r="D50" s="26">
        <v>0.34447159505086988</v>
      </c>
      <c r="E50" s="5">
        <v>0.26467290589999998</v>
      </c>
      <c r="F50" s="44">
        <v>63266</v>
      </c>
      <c r="G50" s="26">
        <v>0.45110688932183945</v>
      </c>
      <c r="H50" s="8">
        <v>0.36984203921796699</v>
      </c>
      <c r="I50" s="46">
        <v>63077</v>
      </c>
      <c r="J50" s="26">
        <v>0.40740320462161739</v>
      </c>
      <c r="K50" s="8">
        <v>0.32573390956025</v>
      </c>
      <c r="L50" s="8"/>
    </row>
    <row r="51" spans="1:12" ht="15" customHeight="1" x14ac:dyDescent="0.25">
      <c r="A51" s="40" t="s">
        <v>49</v>
      </c>
      <c r="B51" s="40" t="s">
        <v>124</v>
      </c>
      <c r="C51" s="23">
        <v>25</v>
      </c>
      <c r="D51" s="26">
        <v>1.4902615079857449</v>
      </c>
      <c r="E51" s="5">
        <v>1.457704873</v>
      </c>
      <c r="F51" s="44">
        <v>33</v>
      </c>
      <c r="G51" s="26">
        <v>1.8030992976052735</v>
      </c>
      <c r="H51" s="8">
        <v>1.7100610535821299</v>
      </c>
      <c r="I51" s="46">
        <v>18</v>
      </c>
      <c r="J51" s="27">
        <v>0.74830806238334113</v>
      </c>
      <c r="K51" s="10">
        <v>0.67487858249653199</v>
      </c>
      <c r="L51" s="10"/>
    </row>
    <row r="52" spans="1:12" ht="15" customHeight="1" x14ac:dyDescent="0.25">
      <c r="A52" s="40" t="s">
        <v>50</v>
      </c>
      <c r="B52" s="40" t="s">
        <v>125</v>
      </c>
      <c r="C52" s="23">
        <v>12</v>
      </c>
      <c r="D52" s="26">
        <v>1.3911518121447306</v>
      </c>
      <c r="E52" s="5">
        <v>1.4043648817000001</v>
      </c>
      <c r="F52" s="44">
        <v>8</v>
      </c>
      <c r="G52" s="27">
        <v>0.57781015780291789</v>
      </c>
      <c r="H52" s="6">
        <v>0.64360938410306201</v>
      </c>
      <c r="I52" s="46">
        <v>9</v>
      </c>
      <c r="J52" s="27">
        <v>0.13866399507015195</v>
      </c>
      <c r="K52" s="10">
        <v>0.18138154587409</v>
      </c>
      <c r="L52" s="10"/>
    </row>
    <row r="53" spans="1:12" ht="15" customHeight="1" x14ac:dyDescent="0.25">
      <c r="A53" s="40" t="s">
        <v>51</v>
      </c>
      <c r="B53" s="40" t="s">
        <v>126</v>
      </c>
      <c r="C53" s="23">
        <v>178</v>
      </c>
      <c r="D53" s="26">
        <v>-0.34386706676720136</v>
      </c>
      <c r="E53" s="6">
        <v>-0.25116775699999999</v>
      </c>
      <c r="F53" s="44">
        <v>30</v>
      </c>
      <c r="G53" s="27">
        <v>5.6890025013051945E-2</v>
      </c>
      <c r="H53" s="6">
        <v>0.13998135522192501</v>
      </c>
      <c r="I53" s="46">
        <v>23</v>
      </c>
      <c r="J53" s="27">
        <v>-0.4488374007967218</v>
      </c>
      <c r="K53" s="10">
        <v>-0.39575888929856001</v>
      </c>
      <c r="L53" s="10"/>
    </row>
    <row r="54" spans="1:12" ht="15" customHeight="1" x14ac:dyDescent="0.25">
      <c r="A54" s="40" t="s">
        <v>52</v>
      </c>
      <c r="B54" s="40" t="s">
        <v>127</v>
      </c>
      <c r="C54" s="23">
        <v>27615</v>
      </c>
      <c r="D54" s="26">
        <v>0.38568042766618643</v>
      </c>
      <c r="E54" s="5">
        <v>0.33233487940000001</v>
      </c>
      <c r="F54" s="44">
        <v>29396</v>
      </c>
      <c r="G54" s="26">
        <v>0.30607885612692753</v>
      </c>
      <c r="H54" s="8">
        <v>0.27171361506922798</v>
      </c>
      <c r="I54" s="46">
        <v>27800</v>
      </c>
      <c r="J54" s="26">
        <v>0.34125115897300362</v>
      </c>
      <c r="K54" s="8">
        <v>0.30651779699238701</v>
      </c>
      <c r="L54" s="8"/>
    </row>
    <row r="55" spans="1:12" ht="15" customHeight="1" x14ac:dyDescent="0.25">
      <c r="A55" s="40" t="s">
        <v>53</v>
      </c>
      <c r="B55" s="40" t="s">
        <v>128</v>
      </c>
      <c r="C55" s="23">
        <v>1901</v>
      </c>
      <c r="D55" s="26">
        <v>0.69504760184795455</v>
      </c>
      <c r="E55" s="5">
        <v>0.60552655489999996</v>
      </c>
      <c r="F55" s="44">
        <v>2120</v>
      </c>
      <c r="G55" s="26">
        <v>0.92168671326799811</v>
      </c>
      <c r="H55" s="8">
        <v>0.83687984183885</v>
      </c>
      <c r="I55" s="46">
        <v>2209</v>
      </c>
      <c r="J55" s="26">
        <v>0.55948015954367214</v>
      </c>
      <c r="K55" s="8">
        <v>0.48077474459554298</v>
      </c>
      <c r="L55" s="8"/>
    </row>
    <row r="56" spans="1:12" ht="15" customHeight="1" x14ac:dyDescent="0.25">
      <c r="A56" s="40" t="s">
        <v>54</v>
      </c>
      <c r="B56" s="40" t="s">
        <v>129</v>
      </c>
      <c r="C56" s="23">
        <v>8285</v>
      </c>
      <c r="D56" s="27">
        <v>1.4111128467609002E-2</v>
      </c>
      <c r="E56" s="5">
        <v>-5.8460694000000001E-2</v>
      </c>
      <c r="F56" s="44">
        <v>9148</v>
      </c>
      <c r="G56" s="27">
        <v>1.9705565866055024E-2</v>
      </c>
      <c r="H56" s="6">
        <v>-3.1489372048166903E-2</v>
      </c>
      <c r="I56" s="46">
        <v>9330</v>
      </c>
      <c r="J56" s="27">
        <v>2.866384160458554E-2</v>
      </c>
      <c r="K56" s="10">
        <v>-3.02234683768468E-2</v>
      </c>
      <c r="L56" s="10"/>
    </row>
    <row r="57" spans="1:12" ht="15" customHeight="1" x14ac:dyDescent="0.25">
      <c r="A57" s="40" t="s">
        <v>55</v>
      </c>
      <c r="B57" s="40" t="s">
        <v>130</v>
      </c>
      <c r="C57" s="23">
        <v>13953</v>
      </c>
      <c r="D57" s="26">
        <v>0.22097875985550139</v>
      </c>
      <c r="E57" s="5">
        <v>0.191105527</v>
      </c>
      <c r="F57" s="44">
        <v>16442</v>
      </c>
      <c r="G57" s="26">
        <v>0.15238524850806284</v>
      </c>
      <c r="H57" s="8">
        <v>0.148366481410864</v>
      </c>
      <c r="I57" s="46">
        <v>16427</v>
      </c>
      <c r="J57" s="26">
        <v>0.16964396254262784</v>
      </c>
      <c r="K57" s="8">
        <v>0.15764399564663401</v>
      </c>
      <c r="L57" s="8"/>
    </row>
    <row r="58" spans="1:12" ht="15" customHeight="1" x14ac:dyDescent="0.25">
      <c r="A58" s="40" t="s">
        <v>56</v>
      </c>
      <c r="B58" s="40" t="s">
        <v>131</v>
      </c>
      <c r="C58" s="23">
        <v>4839</v>
      </c>
      <c r="D58" s="26">
        <v>0.16722236268106655</v>
      </c>
      <c r="E58" s="5">
        <v>0.1454873719</v>
      </c>
      <c r="F58" s="44">
        <v>5323</v>
      </c>
      <c r="G58" s="26">
        <v>0.15212906867257836</v>
      </c>
      <c r="H58" s="8">
        <v>0.13154983664419501</v>
      </c>
      <c r="I58" s="46">
        <v>5581</v>
      </c>
      <c r="J58" s="26">
        <v>7.5405513685382647E-2</v>
      </c>
      <c r="K58" s="8">
        <v>6.8492172389015699E-2</v>
      </c>
      <c r="L58" s="8"/>
    </row>
    <row r="59" spans="1:12" ht="15" customHeight="1" x14ac:dyDescent="0.25">
      <c r="A59" s="40" t="s">
        <v>57</v>
      </c>
      <c r="B59" s="40" t="s">
        <v>132</v>
      </c>
      <c r="C59" s="23">
        <v>1150</v>
      </c>
      <c r="D59" s="26">
        <v>-0.17053770135827476</v>
      </c>
      <c r="E59" s="5">
        <v>-0.20366374700000001</v>
      </c>
      <c r="F59" s="44">
        <v>1006</v>
      </c>
      <c r="G59" s="26">
        <v>-0.20496187456957576</v>
      </c>
      <c r="H59" s="8">
        <v>-0.228300353075373</v>
      </c>
      <c r="I59" s="46">
        <v>970</v>
      </c>
      <c r="J59" s="27">
        <v>-0.11461993670560487</v>
      </c>
      <c r="K59" s="10">
        <v>-0.13427836670294599</v>
      </c>
      <c r="L59" s="10"/>
    </row>
    <row r="60" spans="1:12" ht="15" customHeight="1" x14ac:dyDescent="0.25">
      <c r="A60" s="40" t="s">
        <v>58</v>
      </c>
      <c r="B60" s="40" t="s">
        <v>133</v>
      </c>
      <c r="C60" s="23">
        <v>1370</v>
      </c>
      <c r="D60" s="27">
        <v>-1.894651689004638E-2</v>
      </c>
      <c r="E60" s="6">
        <v>-7.0926286000000005E-2</v>
      </c>
      <c r="F60" s="44">
        <v>1296</v>
      </c>
      <c r="G60" s="27">
        <v>3.9002792634268035E-2</v>
      </c>
      <c r="H60" s="6">
        <v>1.7525271891289301E-2</v>
      </c>
      <c r="I60" s="46">
        <v>1505</v>
      </c>
      <c r="J60" s="27">
        <v>-2.6351524299217187E-2</v>
      </c>
      <c r="K60" s="10">
        <v>-4.9523408079799401E-2</v>
      </c>
      <c r="L60" s="10"/>
    </row>
    <row r="61" spans="1:12" ht="15" customHeight="1" x14ac:dyDescent="0.25">
      <c r="A61" s="40" t="s">
        <v>59</v>
      </c>
      <c r="B61" s="40" t="s">
        <v>134</v>
      </c>
      <c r="C61" s="23">
        <v>113</v>
      </c>
      <c r="D61" s="27">
        <v>-0.11959166462961293</v>
      </c>
      <c r="E61" s="6">
        <v>-0.17170744600000001</v>
      </c>
      <c r="F61" s="44">
        <v>99</v>
      </c>
      <c r="G61" s="27">
        <v>-0.1139942201376913</v>
      </c>
      <c r="H61" s="6">
        <v>-0.14103131828424401</v>
      </c>
      <c r="I61" s="46">
        <v>99</v>
      </c>
      <c r="J61" s="27">
        <v>0.12688921431659711</v>
      </c>
      <c r="K61" s="10">
        <v>9.1541522310958606E-2</v>
      </c>
      <c r="L61" s="10"/>
    </row>
    <row r="62" spans="1:12" ht="15" customHeight="1" x14ac:dyDescent="0.25">
      <c r="A62" s="40" t="s">
        <v>60</v>
      </c>
      <c r="B62" s="40" t="s">
        <v>135</v>
      </c>
      <c r="C62" s="23">
        <v>1090</v>
      </c>
      <c r="D62" s="26">
        <v>-0.4226849284271722</v>
      </c>
      <c r="E62" s="5">
        <v>-0.45210968800000001</v>
      </c>
      <c r="F62" s="44">
        <v>1350</v>
      </c>
      <c r="G62" s="26">
        <v>-0.40629531825095327</v>
      </c>
      <c r="H62" s="8">
        <v>-0.42454839092632801</v>
      </c>
      <c r="I62" s="46">
        <v>1270</v>
      </c>
      <c r="J62" s="26">
        <v>-0.3721049446674955</v>
      </c>
      <c r="K62" s="8">
        <v>-0.39500482004193199</v>
      </c>
      <c r="L62" s="8"/>
    </row>
    <row r="63" spans="1:12" ht="15" customHeight="1" x14ac:dyDescent="0.25">
      <c r="A63" s="40" t="s">
        <v>61</v>
      </c>
      <c r="B63" s="40" t="s">
        <v>136</v>
      </c>
      <c r="C63" s="23">
        <v>63</v>
      </c>
      <c r="D63" s="27">
        <v>5.177535762584614E-2</v>
      </c>
      <c r="E63" s="6">
        <v>3.8020452400000002E-2</v>
      </c>
      <c r="F63" s="44">
        <v>84</v>
      </c>
      <c r="G63" s="27">
        <v>7.4136206667979931E-2</v>
      </c>
      <c r="H63" s="6">
        <v>5.30032550625784E-2</v>
      </c>
      <c r="I63" s="46">
        <v>75</v>
      </c>
      <c r="J63" s="27">
        <v>-5.0857898669581549E-2</v>
      </c>
      <c r="K63" s="10">
        <v>-8.4789186576359102E-2</v>
      </c>
      <c r="L63" s="10"/>
    </row>
    <row r="64" spans="1:12" ht="15" customHeight="1" x14ac:dyDescent="0.25">
      <c r="A64" s="40" t="s">
        <v>62</v>
      </c>
      <c r="B64" s="40" t="s">
        <v>137</v>
      </c>
      <c r="C64" s="23">
        <v>503</v>
      </c>
      <c r="D64" s="26">
        <v>0.53878300950526326</v>
      </c>
      <c r="E64" s="5">
        <v>0.4957834961</v>
      </c>
      <c r="F64" s="44">
        <v>525</v>
      </c>
      <c r="G64" s="26">
        <v>0.32468103040507923</v>
      </c>
      <c r="H64" s="8">
        <v>0.28676147143060499</v>
      </c>
      <c r="I64" s="46">
        <v>497</v>
      </c>
      <c r="J64" s="26">
        <v>0.53101539952237353</v>
      </c>
      <c r="K64" s="8">
        <v>0.47933148019864902</v>
      </c>
      <c r="L64" s="8"/>
    </row>
    <row r="65" spans="1:12" ht="15" customHeight="1" x14ac:dyDescent="0.25">
      <c r="A65" s="40" t="s">
        <v>63</v>
      </c>
      <c r="B65" s="40" t="s">
        <v>138</v>
      </c>
      <c r="C65" s="23">
        <v>1637</v>
      </c>
      <c r="D65" s="26">
        <v>0.21833003252355815</v>
      </c>
      <c r="E65" s="5">
        <v>0.15718000039999999</v>
      </c>
      <c r="F65" s="44">
        <v>1655</v>
      </c>
      <c r="G65" s="26">
        <v>0.34696936149046742</v>
      </c>
      <c r="H65" s="8">
        <v>0.25110392116778701</v>
      </c>
      <c r="I65" s="46">
        <v>1628</v>
      </c>
      <c r="J65" s="26">
        <v>0.3219108047838562</v>
      </c>
      <c r="K65" s="8">
        <v>0.24459319835209201</v>
      </c>
      <c r="L65" s="8"/>
    </row>
    <row r="66" spans="1:12" ht="15" customHeight="1" x14ac:dyDescent="0.25">
      <c r="A66" s="40" t="s">
        <v>64</v>
      </c>
      <c r="B66" s="40" t="s">
        <v>139</v>
      </c>
      <c r="C66" s="23">
        <v>176</v>
      </c>
      <c r="D66" s="26">
        <v>0.53243238292002293</v>
      </c>
      <c r="E66" s="5">
        <v>0.4527984041</v>
      </c>
      <c r="F66" s="44">
        <v>180</v>
      </c>
      <c r="G66" s="27">
        <v>0.41082404694390523</v>
      </c>
      <c r="H66" s="6">
        <v>0.31627305556069601</v>
      </c>
      <c r="I66" s="46">
        <v>123</v>
      </c>
      <c r="J66" s="26">
        <v>0.4526842748825658</v>
      </c>
      <c r="K66" s="8">
        <v>0.39029086389076201</v>
      </c>
      <c r="L66" s="8"/>
    </row>
    <row r="67" spans="1:12" ht="15" customHeight="1" x14ac:dyDescent="0.25">
      <c r="A67" s="40" t="s">
        <v>65</v>
      </c>
      <c r="B67" s="40" t="s">
        <v>140</v>
      </c>
      <c r="C67" s="23">
        <v>8252</v>
      </c>
      <c r="D67" s="27">
        <v>6.5949779622402989E-3</v>
      </c>
      <c r="E67" s="6">
        <v>1.11826891E-2</v>
      </c>
      <c r="F67" s="44">
        <v>7549</v>
      </c>
      <c r="G67" s="27">
        <v>1.1404565725283073E-2</v>
      </c>
      <c r="H67" s="6">
        <v>2.3078927922827001E-2</v>
      </c>
      <c r="I67" s="46">
        <v>6208</v>
      </c>
      <c r="J67" s="27">
        <v>-2.839865496869428E-3</v>
      </c>
      <c r="K67" s="10">
        <v>1.26027326043635E-2</v>
      </c>
      <c r="L67" s="10"/>
    </row>
    <row r="68" spans="1:12" ht="15" customHeight="1" x14ac:dyDescent="0.25">
      <c r="A68" s="40" t="s">
        <v>66</v>
      </c>
      <c r="B68" s="40" t="s">
        <v>141</v>
      </c>
      <c r="C68" s="23">
        <v>20004</v>
      </c>
      <c r="D68" s="27">
        <v>1.6250189196681301E-2</v>
      </c>
      <c r="E68" s="6">
        <v>1.7101374999999999E-2</v>
      </c>
      <c r="F68" s="44">
        <v>21647</v>
      </c>
      <c r="G68" s="27">
        <v>2.2059379047491032E-2</v>
      </c>
      <c r="H68" s="6">
        <v>2.7543748544439401E-3</v>
      </c>
      <c r="I68" s="46">
        <v>23022</v>
      </c>
      <c r="J68" s="27">
        <v>4.4379786015370706E-4</v>
      </c>
      <c r="K68" s="10">
        <v>-9.7017974000706102E-3</v>
      </c>
      <c r="L68" s="10"/>
    </row>
    <row r="69" spans="1:12" ht="15" customHeight="1" x14ac:dyDescent="0.25">
      <c r="A69" s="40" t="s">
        <v>67</v>
      </c>
      <c r="B69" s="40" t="s">
        <v>142</v>
      </c>
      <c r="C69" s="23">
        <v>13553</v>
      </c>
      <c r="D69" s="26">
        <v>5.7719167884813488E-2</v>
      </c>
      <c r="E69" s="6">
        <v>9.1396099999999997E-5</v>
      </c>
      <c r="F69" s="44">
        <v>12663</v>
      </c>
      <c r="G69" s="26">
        <v>9.0581181481576262E-2</v>
      </c>
      <c r="H69" s="8">
        <v>7.1283999211846999E-2</v>
      </c>
      <c r="I69" s="46">
        <v>10827</v>
      </c>
      <c r="J69" s="26">
        <v>0.11754944495929792</v>
      </c>
      <c r="K69" s="8">
        <v>8.8809662927866601E-2</v>
      </c>
      <c r="L69" s="8"/>
    </row>
    <row r="70" spans="1:12" ht="15" customHeight="1" x14ac:dyDescent="0.25">
      <c r="A70" s="40" t="s">
        <v>68</v>
      </c>
      <c r="B70" s="40" t="s">
        <v>143</v>
      </c>
      <c r="C70" s="23">
        <v>8651</v>
      </c>
      <c r="D70" s="27">
        <v>1.1416201003510453E-3</v>
      </c>
      <c r="E70" s="5">
        <v>-7.6881087000000001E-2</v>
      </c>
      <c r="F70" s="44">
        <v>7857</v>
      </c>
      <c r="G70" s="27">
        <v>2.5397251583514569E-2</v>
      </c>
      <c r="H70" s="6">
        <v>-2.75750947377995E-2</v>
      </c>
      <c r="I70" s="46">
        <v>8121</v>
      </c>
      <c r="J70" s="27">
        <v>4.796835117218734E-2</v>
      </c>
      <c r="K70" s="10">
        <v>-1.5805432612087299E-2</v>
      </c>
      <c r="L70" s="10"/>
    </row>
    <row r="71" spans="1:12" ht="15" customHeight="1" x14ac:dyDescent="0.25">
      <c r="A71" s="40" t="s">
        <v>69</v>
      </c>
      <c r="B71" s="40" t="s">
        <v>144</v>
      </c>
      <c r="C71" s="23">
        <v>11355</v>
      </c>
      <c r="D71" s="26">
        <v>0.719258373039248</v>
      </c>
      <c r="E71" s="5">
        <v>0.55682033239999995</v>
      </c>
      <c r="F71" s="44">
        <v>11409</v>
      </c>
      <c r="G71" s="26">
        <v>0.7298334238785481</v>
      </c>
      <c r="H71" s="8">
        <v>0.58987305126181799</v>
      </c>
      <c r="I71" s="46">
        <v>8034</v>
      </c>
      <c r="J71" s="26">
        <v>0.453008896490526</v>
      </c>
      <c r="K71" s="8">
        <v>0.32249194366282502</v>
      </c>
      <c r="L71" s="8"/>
    </row>
    <row r="72" spans="1:12" ht="15" customHeight="1" x14ac:dyDescent="0.25">
      <c r="A72" s="40"/>
      <c r="B72" s="40"/>
      <c r="C72" s="64">
        <f>SUM(C4:C71)</f>
        <v>763123</v>
      </c>
      <c r="D72" s="26"/>
      <c r="E72" s="5"/>
      <c r="F72" s="64">
        <f>SUM(F4:F71)</f>
        <v>809605</v>
      </c>
      <c r="G72" s="26"/>
      <c r="H72" s="8"/>
      <c r="I72" s="64">
        <f>SUM(I4:I71)</f>
        <v>792974</v>
      </c>
      <c r="J72" s="26"/>
      <c r="K72" s="8"/>
      <c r="L72" s="8"/>
    </row>
    <row r="73" spans="1:12" ht="15" customHeight="1" x14ac:dyDescent="0.25">
      <c r="A73" s="40"/>
      <c r="B73" s="40"/>
      <c r="C73" s="23"/>
      <c r="D73" s="26"/>
      <c r="E73" s="5"/>
      <c r="F73" s="44"/>
      <c r="G73" s="26"/>
      <c r="H73" s="8"/>
      <c r="I73" s="46"/>
      <c r="J73" s="26"/>
      <c r="K73" s="8"/>
      <c r="L73" s="8"/>
    </row>
    <row r="74" spans="1:12" ht="15" customHeight="1" x14ac:dyDescent="0.25"/>
    <row r="75" spans="1:12" ht="15" customHeight="1" x14ac:dyDescent="0.25"/>
    <row r="76" spans="1:12" ht="15" customHeight="1" x14ac:dyDescent="0.25"/>
    <row r="77" spans="1:12" ht="15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3" sqref="A13"/>
    </sheetView>
  </sheetViews>
  <sheetFormatPr defaultRowHeight="15" x14ac:dyDescent="0.25"/>
  <cols>
    <col min="1" max="1" width="19.140625" customWidth="1"/>
    <col min="2" max="2" width="30.7109375" customWidth="1"/>
    <col min="3" max="3" width="12" customWidth="1"/>
    <col min="4" max="5" width="9.140625" customWidth="1"/>
    <col min="6" max="6" width="13" customWidth="1"/>
    <col min="7" max="8" width="9.140625" customWidth="1"/>
    <col min="9" max="9" width="12.7109375" customWidth="1"/>
    <col min="12" max="14" width="9.140625" customWidth="1"/>
  </cols>
  <sheetData>
    <row r="1" spans="1:14" x14ac:dyDescent="0.25">
      <c r="A1" s="13"/>
      <c r="B1" s="53" t="s">
        <v>150</v>
      </c>
      <c r="C1" s="50" t="s">
        <v>0</v>
      </c>
      <c r="D1" s="50"/>
      <c r="E1" s="49"/>
      <c r="F1" s="50" t="s">
        <v>1</v>
      </c>
      <c r="G1" s="50"/>
      <c r="H1" s="49"/>
      <c r="I1" s="50" t="s">
        <v>75</v>
      </c>
      <c r="J1" s="50"/>
      <c r="K1" s="50"/>
      <c r="L1" s="49"/>
      <c r="M1" s="49"/>
    </row>
    <row r="2" spans="1:14" x14ac:dyDescent="0.25">
      <c r="A2" s="13"/>
      <c r="B2" s="13"/>
      <c r="C2" s="41" t="s">
        <v>73</v>
      </c>
      <c r="D2" s="42" t="s">
        <v>147</v>
      </c>
      <c r="E2" s="42" t="s">
        <v>148</v>
      </c>
      <c r="F2" s="42" t="s">
        <v>73</v>
      </c>
      <c r="G2" s="42" t="s">
        <v>147</v>
      </c>
      <c r="H2" s="42" t="s">
        <v>148</v>
      </c>
      <c r="I2" s="42" t="s">
        <v>73</v>
      </c>
      <c r="J2" s="42" t="s">
        <v>147</v>
      </c>
      <c r="K2" s="42" t="s">
        <v>148</v>
      </c>
      <c r="L2" s="42"/>
      <c r="M2" s="42"/>
    </row>
    <row r="3" spans="1:14" x14ac:dyDescent="0.25">
      <c r="A3" s="13" t="s">
        <v>76</v>
      </c>
      <c r="B3" s="13"/>
      <c r="C3" s="14">
        <v>12261236</v>
      </c>
      <c r="D3" s="15"/>
      <c r="E3" s="15"/>
      <c r="F3" s="14">
        <v>12492973</v>
      </c>
      <c r="G3" s="16"/>
      <c r="H3" s="16"/>
      <c r="I3" s="14">
        <v>12403818</v>
      </c>
      <c r="J3" s="17"/>
      <c r="K3" s="17"/>
    </row>
    <row r="4" spans="1:14" x14ac:dyDescent="0.25">
      <c r="A4" s="13" t="s">
        <v>2</v>
      </c>
      <c r="B4" s="13" t="s">
        <v>77</v>
      </c>
      <c r="C4" s="14">
        <v>47033</v>
      </c>
      <c r="D4" s="18">
        <v>0.47969579105353261</v>
      </c>
      <c r="E4" s="11">
        <v>0.47137164599999998</v>
      </c>
      <c r="F4" s="14">
        <v>38782</v>
      </c>
      <c r="G4" s="18">
        <v>0.45409735404706708</v>
      </c>
      <c r="H4" s="8">
        <v>0.43734934210680698</v>
      </c>
      <c r="I4" s="14">
        <v>41389</v>
      </c>
      <c r="J4" s="18">
        <v>0.56344560643176422</v>
      </c>
      <c r="K4" s="28">
        <v>0.53090595433558996</v>
      </c>
      <c r="L4" s="46"/>
      <c r="M4" s="62"/>
      <c r="N4" s="63"/>
    </row>
    <row r="5" spans="1:14" x14ac:dyDescent="0.25">
      <c r="A5" s="13" t="s">
        <v>3</v>
      </c>
      <c r="B5" s="13" t="s">
        <v>78</v>
      </c>
      <c r="C5" s="14">
        <v>4</v>
      </c>
      <c r="D5" s="18">
        <v>4.8357738610518952</v>
      </c>
      <c r="E5" s="11">
        <v>4.5167612797999999</v>
      </c>
      <c r="F5" s="14">
        <v>452</v>
      </c>
      <c r="G5" s="18">
        <v>2.157986426150118</v>
      </c>
      <c r="H5" s="8">
        <v>1.9222738270606401</v>
      </c>
      <c r="I5" s="14">
        <v>497</v>
      </c>
      <c r="J5" s="18">
        <v>2.2974510302320135</v>
      </c>
      <c r="K5" s="28">
        <v>2.0153026427077498</v>
      </c>
      <c r="L5" s="46"/>
      <c r="M5" s="62"/>
      <c r="N5" s="63"/>
    </row>
    <row r="6" spans="1:14" x14ac:dyDescent="0.25">
      <c r="A6" s="13" t="s">
        <v>4</v>
      </c>
      <c r="B6" s="13" t="s">
        <v>79</v>
      </c>
      <c r="C6" s="14">
        <v>7303</v>
      </c>
      <c r="D6" s="18">
        <v>1.2996160177533105</v>
      </c>
      <c r="E6" s="11">
        <v>1.1403168115</v>
      </c>
      <c r="F6" s="14">
        <v>11419</v>
      </c>
      <c r="G6" s="18">
        <v>1.0498924139338541</v>
      </c>
      <c r="H6" s="8">
        <v>0.89857331917972005</v>
      </c>
      <c r="I6" s="14">
        <v>10536</v>
      </c>
      <c r="J6" s="18">
        <v>1.1148272449052474</v>
      </c>
      <c r="K6" s="28">
        <v>0.91578737166061397</v>
      </c>
      <c r="L6" s="46"/>
      <c r="M6" s="62"/>
      <c r="N6" s="63"/>
    </row>
    <row r="7" spans="1:14" x14ac:dyDescent="0.25">
      <c r="A7" s="13" t="s">
        <v>5</v>
      </c>
      <c r="B7" s="13" t="s">
        <v>80</v>
      </c>
      <c r="C7" s="14">
        <v>186</v>
      </c>
      <c r="D7" s="18">
        <v>-1.8492137676620359</v>
      </c>
      <c r="E7" s="11">
        <v>-1.758898866</v>
      </c>
      <c r="F7" s="14">
        <v>1298</v>
      </c>
      <c r="G7" s="18">
        <v>-1.5654480438933274</v>
      </c>
      <c r="H7" s="8">
        <v>-1.41212677768293</v>
      </c>
      <c r="I7" s="14">
        <v>1197</v>
      </c>
      <c r="J7" s="18">
        <v>-1.8360464185524381</v>
      </c>
      <c r="K7" s="28">
        <v>-1.5849121295803801</v>
      </c>
      <c r="L7" s="46"/>
      <c r="M7" s="62"/>
      <c r="N7" s="63"/>
    </row>
    <row r="8" spans="1:14" x14ac:dyDescent="0.25">
      <c r="A8" s="13" t="s">
        <v>6</v>
      </c>
      <c r="B8" s="13" t="s">
        <v>81</v>
      </c>
      <c r="C8" s="14">
        <v>6790</v>
      </c>
      <c r="D8" s="18">
        <v>0.31102831691562088</v>
      </c>
      <c r="E8" s="11">
        <v>0.25082582489999999</v>
      </c>
      <c r="F8" s="14">
        <v>6456</v>
      </c>
      <c r="G8" s="18">
        <v>0.40295725080521433</v>
      </c>
      <c r="H8" s="8">
        <v>0.32542174283452302</v>
      </c>
      <c r="I8" s="14">
        <v>5864</v>
      </c>
      <c r="J8" s="18">
        <v>0.49109889179856503</v>
      </c>
      <c r="K8" s="28">
        <v>0.39540654279027998</v>
      </c>
      <c r="L8" s="46"/>
      <c r="M8" s="62"/>
      <c r="N8" s="63"/>
    </row>
    <row r="9" spans="1:14" x14ac:dyDescent="0.25">
      <c r="A9" s="13" t="s">
        <v>7</v>
      </c>
      <c r="B9" s="13" t="s">
        <v>82</v>
      </c>
      <c r="C9" s="14">
        <v>29357</v>
      </c>
      <c r="D9" s="18">
        <v>0.22348799467299163</v>
      </c>
      <c r="E9" s="11">
        <v>0.18629080510000001</v>
      </c>
      <c r="F9" s="14">
        <v>30753</v>
      </c>
      <c r="G9" s="18">
        <v>0.24221510500225291</v>
      </c>
      <c r="H9" s="8">
        <v>0.19953288185668999</v>
      </c>
      <c r="I9" s="14">
        <v>30019</v>
      </c>
      <c r="J9" s="18">
        <v>0.24008180005916788</v>
      </c>
      <c r="K9" s="28">
        <v>0.184012466790826</v>
      </c>
      <c r="L9" s="46"/>
      <c r="M9" s="62"/>
      <c r="N9" s="63"/>
    </row>
    <row r="10" spans="1:14" x14ac:dyDescent="0.25">
      <c r="A10" s="13" t="s">
        <v>8</v>
      </c>
      <c r="B10" s="13" t="s">
        <v>83</v>
      </c>
      <c r="C10" s="14">
        <v>2</v>
      </c>
      <c r="D10" s="18">
        <v>4.1933561760241354</v>
      </c>
      <c r="E10" s="11">
        <v>4.0098350101999998</v>
      </c>
      <c r="F10" s="14">
        <v>2</v>
      </c>
      <c r="G10" s="19">
        <v>1.751596376997672E-2</v>
      </c>
      <c r="H10" s="6">
        <v>-0.12642733143891199</v>
      </c>
      <c r="I10" s="14">
        <v>3</v>
      </c>
      <c r="J10" s="18">
        <v>3.867568318112403</v>
      </c>
      <c r="K10" s="28">
        <v>3.4718753796347301</v>
      </c>
      <c r="L10" s="46"/>
      <c r="M10" s="62"/>
      <c r="N10" s="63"/>
    </row>
    <row r="11" spans="1:14" x14ac:dyDescent="0.25">
      <c r="A11" s="13" t="s">
        <v>9</v>
      </c>
      <c r="B11" s="13" t="s">
        <v>84</v>
      </c>
      <c r="C11" s="14">
        <v>5262</v>
      </c>
      <c r="D11" s="18">
        <v>0.477458089278327</v>
      </c>
      <c r="E11" s="11">
        <v>0.37247316899999999</v>
      </c>
      <c r="F11" s="14">
        <v>4178</v>
      </c>
      <c r="G11" s="18">
        <v>0.69024460913571728</v>
      </c>
      <c r="H11" s="8">
        <v>0.63200460238212697</v>
      </c>
      <c r="I11" s="14">
        <v>3673</v>
      </c>
      <c r="J11" s="18">
        <v>0.55106627612698578</v>
      </c>
      <c r="K11" s="28">
        <v>0.49059846014765801</v>
      </c>
      <c r="L11" s="46"/>
      <c r="M11" s="62"/>
      <c r="N11" s="63"/>
    </row>
    <row r="12" spans="1:14" x14ac:dyDescent="0.25">
      <c r="A12" s="13" t="s">
        <v>10</v>
      </c>
      <c r="B12" s="13" t="s">
        <v>85</v>
      </c>
      <c r="C12" s="14">
        <v>1274</v>
      </c>
      <c r="D12" s="19">
        <v>-8.1787789438382608E-2</v>
      </c>
      <c r="E12" s="12">
        <v>-6.8839974999999998E-2</v>
      </c>
      <c r="F12" s="14">
        <v>1617</v>
      </c>
      <c r="G12" s="19">
        <v>-8.9903530546924945E-2</v>
      </c>
      <c r="H12" s="6">
        <v>-7.7899826641885994E-2</v>
      </c>
      <c r="I12" s="14">
        <v>1961</v>
      </c>
      <c r="J12" s="18">
        <v>-0.1342048391140401</v>
      </c>
      <c r="K12" s="48">
        <v>-8.3808976390213299E-2</v>
      </c>
      <c r="L12" s="46"/>
      <c r="M12" s="62"/>
      <c r="N12" s="63"/>
    </row>
    <row r="13" spans="1:14" x14ac:dyDescent="0.25">
      <c r="A13" s="13" t="s">
        <v>11</v>
      </c>
      <c r="B13" s="13" t="s">
        <v>86</v>
      </c>
      <c r="C13" s="14">
        <v>168</v>
      </c>
      <c r="D13" s="19">
        <v>2.9239218549112693E-3</v>
      </c>
      <c r="E13" s="11">
        <v>-5.3738397E-2</v>
      </c>
      <c r="F13" s="14">
        <v>132</v>
      </c>
      <c r="G13" s="19">
        <v>4.1648922270652302E-3</v>
      </c>
      <c r="H13" s="6">
        <v>-0.102798310728437</v>
      </c>
      <c r="I13" s="14">
        <v>125</v>
      </c>
      <c r="J13" s="18">
        <v>1.2745227899900649</v>
      </c>
      <c r="K13" s="28">
        <v>1.2031474330606899</v>
      </c>
      <c r="L13" s="46"/>
      <c r="M13" s="62"/>
      <c r="N13" s="63"/>
    </row>
    <row r="14" spans="1:14" x14ac:dyDescent="0.25">
      <c r="A14" s="13" t="s">
        <v>12</v>
      </c>
      <c r="B14" s="13" t="s">
        <v>87</v>
      </c>
      <c r="C14" s="14">
        <v>14</v>
      </c>
      <c r="D14" s="19">
        <v>0.83330241028199625</v>
      </c>
      <c r="E14" s="11">
        <v>0.77051697200000002</v>
      </c>
      <c r="F14" s="14">
        <v>18</v>
      </c>
      <c r="G14" s="19">
        <v>-5.6589634481737504E-2</v>
      </c>
      <c r="H14" s="6">
        <v>-6.2978262756771097E-2</v>
      </c>
      <c r="I14" s="14">
        <v>35</v>
      </c>
      <c r="J14" s="19">
        <v>-9.7392878606548092E-2</v>
      </c>
      <c r="K14" s="48">
        <v>-9.8525039134172696E-2</v>
      </c>
      <c r="L14" s="46"/>
      <c r="M14" s="62"/>
      <c r="N14" s="63"/>
    </row>
    <row r="15" spans="1:14" x14ac:dyDescent="0.25">
      <c r="A15" s="13" t="s">
        <v>13</v>
      </c>
      <c r="B15" s="13" t="s">
        <v>88</v>
      </c>
      <c r="C15" s="14">
        <v>39628</v>
      </c>
      <c r="D15" s="18">
        <v>0.11013303632532141</v>
      </c>
      <c r="E15" s="11">
        <v>0.10557125790000001</v>
      </c>
      <c r="F15" s="14">
        <v>41668</v>
      </c>
      <c r="G15" s="18">
        <v>0.14103555462225711</v>
      </c>
      <c r="H15" s="8">
        <v>0.13310811421354901</v>
      </c>
      <c r="I15" s="14">
        <v>41612</v>
      </c>
      <c r="J15" s="18">
        <v>0.10399152264207204</v>
      </c>
      <c r="K15" s="28">
        <v>0.102568531716949</v>
      </c>
      <c r="L15" s="46"/>
      <c r="M15" s="62"/>
      <c r="N15" s="63"/>
    </row>
    <row r="16" spans="1:14" x14ac:dyDescent="0.25">
      <c r="A16" s="13" t="s">
        <v>14</v>
      </c>
      <c r="B16" s="13" t="s">
        <v>89</v>
      </c>
      <c r="C16" s="14">
        <v>9217</v>
      </c>
      <c r="D16" s="18">
        <v>-8.1599227164630639E-2</v>
      </c>
      <c r="E16" s="11">
        <v>-8.7989029999999996E-2</v>
      </c>
      <c r="F16" s="14">
        <v>9976</v>
      </c>
      <c r="G16" s="18">
        <v>-0.14918029576600006</v>
      </c>
      <c r="H16" s="8">
        <v>-0.162135648729095</v>
      </c>
      <c r="I16" s="14">
        <v>8291</v>
      </c>
      <c r="J16" s="18">
        <v>-0.1478616919138882</v>
      </c>
      <c r="K16" s="28">
        <v>-0.147904713820175</v>
      </c>
      <c r="L16" s="46"/>
      <c r="M16" s="62"/>
      <c r="N16" s="63"/>
    </row>
    <row r="17" spans="1:14" x14ac:dyDescent="0.25">
      <c r="A17" s="13" t="s">
        <v>15</v>
      </c>
      <c r="B17" s="13" t="s">
        <v>90</v>
      </c>
      <c r="C17" s="14">
        <v>96649</v>
      </c>
      <c r="D17" s="18">
        <v>0.43111645979424373</v>
      </c>
      <c r="E17" s="11">
        <v>0.38845913459999998</v>
      </c>
      <c r="F17" s="14">
        <v>111879</v>
      </c>
      <c r="G17" s="18">
        <v>0.41778378584785364</v>
      </c>
      <c r="H17" s="8">
        <v>0.38654169859486498</v>
      </c>
      <c r="I17" s="14">
        <v>121574</v>
      </c>
      <c r="J17" s="18">
        <v>0.30914263684525878</v>
      </c>
      <c r="K17" s="28">
        <v>0.27945951168441902</v>
      </c>
      <c r="L17" s="46"/>
      <c r="M17" s="62"/>
      <c r="N17" s="63"/>
    </row>
    <row r="18" spans="1:14" x14ac:dyDescent="0.25">
      <c r="A18" s="13" t="s">
        <v>16</v>
      </c>
      <c r="B18" s="13" t="s">
        <v>91</v>
      </c>
      <c r="C18" s="14">
        <v>87</v>
      </c>
      <c r="D18" s="19">
        <v>-0.33803167769420728</v>
      </c>
      <c r="E18" s="11">
        <v>-0.32658230100000002</v>
      </c>
      <c r="F18" s="14">
        <v>158</v>
      </c>
      <c r="G18" s="19">
        <v>0.13320252007160135</v>
      </c>
      <c r="H18" s="6">
        <v>0.12387933356813501</v>
      </c>
      <c r="I18" s="14">
        <v>232</v>
      </c>
      <c r="J18" s="18">
        <v>-0.36916331638227307</v>
      </c>
      <c r="K18" s="28">
        <v>-0.304202141599349</v>
      </c>
      <c r="L18" s="46"/>
      <c r="M18" s="62"/>
      <c r="N18" s="63"/>
    </row>
    <row r="19" spans="1:14" x14ac:dyDescent="0.25">
      <c r="A19" s="13" t="s">
        <v>17</v>
      </c>
      <c r="B19" s="13" t="s">
        <v>92</v>
      </c>
      <c r="C19" s="14">
        <v>13</v>
      </c>
      <c r="D19" s="19">
        <v>-0.42902349153717734</v>
      </c>
      <c r="E19" s="11">
        <v>-0.53387327500000004</v>
      </c>
      <c r="F19" s="14">
        <v>12</v>
      </c>
      <c r="G19" s="19">
        <v>-0.44305445607569438</v>
      </c>
      <c r="H19" s="6">
        <v>-0.46323169414373899</v>
      </c>
      <c r="I19" s="14">
        <v>13</v>
      </c>
      <c r="J19" s="18">
        <v>1.7570098097497588</v>
      </c>
      <c r="K19" s="28">
        <v>1.54072892143693</v>
      </c>
      <c r="L19" s="46"/>
      <c r="M19" s="62"/>
      <c r="N19" s="63"/>
    </row>
    <row r="20" spans="1:14" x14ac:dyDescent="0.25">
      <c r="A20" s="13" t="s">
        <v>18</v>
      </c>
      <c r="B20" s="13" t="s">
        <v>93</v>
      </c>
      <c r="C20" s="14">
        <v>56046</v>
      </c>
      <c r="D20" s="18">
        <v>0.42579717864810424</v>
      </c>
      <c r="E20" s="11">
        <v>0.37029063629999998</v>
      </c>
      <c r="F20" s="14">
        <v>64784</v>
      </c>
      <c r="G20" s="18">
        <v>0.47392722596883141</v>
      </c>
      <c r="H20" s="8">
        <v>0.42687403199042601</v>
      </c>
      <c r="I20" s="14">
        <v>61308</v>
      </c>
      <c r="J20" s="18">
        <v>0.42640948578781285</v>
      </c>
      <c r="K20" s="28">
        <v>0.37123929010409801</v>
      </c>
      <c r="L20" s="46"/>
      <c r="M20" s="62"/>
      <c r="N20" s="63"/>
    </row>
    <row r="21" spans="1:14" x14ac:dyDescent="0.25">
      <c r="A21" s="13" t="s">
        <v>19</v>
      </c>
      <c r="B21" s="13" t="s">
        <v>94</v>
      </c>
      <c r="C21" s="14">
        <v>2948</v>
      </c>
      <c r="D21" s="18">
        <v>0.6777325503462881</v>
      </c>
      <c r="E21" s="11">
        <v>0.58747668480000004</v>
      </c>
      <c r="F21" s="14">
        <v>3492</v>
      </c>
      <c r="G21" s="18">
        <v>0.26992263927267002</v>
      </c>
      <c r="H21" s="8">
        <v>0.24573224608140501</v>
      </c>
      <c r="I21" s="14">
        <v>2009</v>
      </c>
      <c r="J21" s="18">
        <v>0.7424816221560403</v>
      </c>
      <c r="K21" s="28">
        <v>0.65747523403729902</v>
      </c>
      <c r="L21" s="46"/>
      <c r="M21" s="62"/>
      <c r="N21" s="63"/>
    </row>
    <row r="22" spans="1:14" x14ac:dyDescent="0.25">
      <c r="A22" s="13" t="s">
        <v>20</v>
      </c>
      <c r="B22" s="13" t="s">
        <v>95</v>
      </c>
      <c r="C22" s="14">
        <v>743</v>
      </c>
      <c r="D22" s="18">
        <v>0.21394584463911545</v>
      </c>
      <c r="E22" s="12">
        <v>8.2220011300000007E-2</v>
      </c>
      <c r="F22" s="14">
        <v>607</v>
      </c>
      <c r="G22" s="19">
        <v>0.20413100298017026</v>
      </c>
      <c r="H22" s="6">
        <v>0.185921586865442</v>
      </c>
      <c r="I22" s="14">
        <v>422</v>
      </c>
      <c r="J22" s="19">
        <v>-9.5682365023739224E-2</v>
      </c>
      <c r="K22" s="48">
        <v>-9.5777524517188795E-2</v>
      </c>
      <c r="L22" s="46"/>
      <c r="M22" s="62"/>
      <c r="N22" s="63"/>
    </row>
    <row r="23" spans="1:14" x14ac:dyDescent="0.25">
      <c r="A23" s="13" t="s">
        <v>21</v>
      </c>
      <c r="B23" s="13" t="s">
        <v>96</v>
      </c>
      <c r="C23" s="14">
        <v>13323</v>
      </c>
      <c r="D23" s="18">
        <v>0.59006301027188157</v>
      </c>
      <c r="E23" s="11">
        <v>0.51785957069999999</v>
      </c>
      <c r="F23" s="14">
        <v>13488</v>
      </c>
      <c r="G23" s="18">
        <v>0.1139121284052539</v>
      </c>
      <c r="H23" s="8">
        <v>7.4067122443241096E-2</v>
      </c>
      <c r="I23" s="14">
        <v>12255</v>
      </c>
      <c r="J23" s="18">
        <v>0.23322760311003599</v>
      </c>
      <c r="K23" s="28">
        <v>0.181982290823899</v>
      </c>
      <c r="L23" s="46"/>
      <c r="M23" s="62"/>
      <c r="N23" s="63"/>
    </row>
    <row r="24" spans="1:14" x14ac:dyDescent="0.25">
      <c r="A24" s="13" t="s">
        <v>22</v>
      </c>
      <c r="B24" s="13" t="s">
        <v>97</v>
      </c>
      <c r="C24" s="14">
        <v>9295</v>
      </c>
      <c r="D24" s="19">
        <v>-1.0506781748533199E-2</v>
      </c>
      <c r="E24" s="11">
        <v>-4.5751277E-2</v>
      </c>
      <c r="F24" s="14">
        <v>9561</v>
      </c>
      <c r="G24" s="18">
        <v>-6.6248618858144995E-2</v>
      </c>
      <c r="H24" s="8">
        <v>-8.7355534192833595E-2</v>
      </c>
      <c r="I24" s="14">
        <v>8793</v>
      </c>
      <c r="J24" s="18">
        <v>-0.14250078339680036</v>
      </c>
      <c r="K24" s="28">
        <v>-0.16922538923226399</v>
      </c>
      <c r="L24" s="46"/>
      <c r="M24" s="62"/>
      <c r="N24" s="63"/>
    </row>
    <row r="25" spans="1:14" x14ac:dyDescent="0.25">
      <c r="A25" s="13" t="s">
        <v>23</v>
      </c>
      <c r="B25" s="13" t="s">
        <v>98</v>
      </c>
      <c r="C25" s="14">
        <v>5671</v>
      </c>
      <c r="D25" s="19">
        <v>1.0463975064046836E-2</v>
      </c>
      <c r="E25" s="11">
        <v>-6.1934687000000002E-2</v>
      </c>
      <c r="F25" s="14">
        <v>5892</v>
      </c>
      <c r="G25" s="19">
        <v>4.2071068710015987E-2</v>
      </c>
      <c r="H25" s="6">
        <v>1.0504733821108999E-3</v>
      </c>
      <c r="I25" s="14">
        <v>6028</v>
      </c>
      <c r="J25" s="19">
        <v>5.205366687965435E-3</v>
      </c>
      <c r="K25" s="48">
        <v>-3.0997669428636101E-2</v>
      </c>
      <c r="L25" s="46"/>
      <c r="M25" s="62"/>
      <c r="N25" s="63"/>
    </row>
    <row r="26" spans="1:14" x14ac:dyDescent="0.25">
      <c r="A26" s="13" t="s">
        <v>24</v>
      </c>
      <c r="B26" s="13" t="s">
        <v>99</v>
      </c>
      <c r="C26" s="14">
        <v>3955</v>
      </c>
      <c r="D26" s="18">
        <v>0.53128229096241364</v>
      </c>
      <c r="E26" s="11">
        <v>0.48099542899999997</v>
      </c>
      <c r="F26" s="14">
        <v>4210</v>
      </c>
      <c r="G26" s="18">
        <v>0.15770977088297508</v>
      </c>
      <c r="H26" s="8">
        <v>0.13688859577482099</v>
      </c>
      <c r="I26" s="14">
        <v>4162</v>
      </c>
      <c r="J26" s="18">
        <v>0.17151153062073499</v>
      </c>
      <c r="K26" s="28">
        <v>0.14507444122868099</v>
      </c>
      <c r="L26" s="46"/>
      <c r="M26" s="62"/>
      <c r="N26" s="63"/>
    </row>
    <row r="27" spans="1:14" x14ac:dyDescent="0.25">
      <c r="A27" s="13" t="s">
        <v>25</v>
      </c>
      <c r="B27" s="13" t="s">
        <v>100</v>
      </c>
      <c r="C27" s="14">
        <v>27270</v>
      </c>
      <c r="D27" s="18">
        <v>0.28039030623036326</v>
      </c>
      <c r="E27" s="11">
        <v>0.24172905389999999</v>
      </c>
      <c r="F27" s="14">
        <v>29679</v>
      </c>
      <c r="G27" s="18">
        <v>0.2851346383322052</v>
      </c>
      <c r="H27" s="8">
        <v>0.25317899595962901</v>
      </c>
      <c r="I27" s="14">
        <v>27354</v>
      </c>
      <c r="J27" s="18">
        <v>0.26136149799725444</v>
      </c>
      <c r="K27" s="28">
        <v>0.23053649962348299</v>
      </c>
      <c r="L27" s="46"/>
      <c r="M27" s="62"/>
      <c r="N27" s="63"/>
    </row>
    <row r="28" spans="1:14" x14ac:dyDescent="0.25">
      <c r="A28" s="13" t="s">
        <v>26</v>
      </c>
      <c r="B28" s="13" t="s">
        <v>101</v>
      </c>
      <c r="C28" s="14">
        <v>30560</v>
      </c>
      <c r="D28" s="18">
        <v>0.25066210613954315</v>
      </c>
      <c r="E28" s="11">
        <v>0.21720554049999999</v>
      </c>
      <c r="F28" s="14">
        <v>35213</v>
      </c>
      <c r="G28" s="18">
        <v>0.21417596642453751</v>
      </c>
      <c r="H28" s="8">
        <v>0.18920218123201599</v>
      </c>
      <c r="I28" s="14">
        <v>27337</v>
      </c>
      <c r="J28" s="18">
        <v>0.15721920552259047</v>
      </c>
      <c r="K28" s="28">
        <v>0.13953226087182199</v>
      </c>
      <c r="L28" s="46"/>
      <c r="M28" s="62"/>
      <c r="N28" s="63"/>
    </row>
    <row r="29" spans="1:14" x14ac:dyDescent="0.25">
      <c r="A29" s="13" t="s">
        <v>27</v>
      </c>
      <c r="B29" s="13" t="s">
        <v>102</v>
      </c>
      <c r="C29" s="14">
        <v>4389</v>
      </c>
      <c r="D29" s="18">
        <v>0.36549235979351924</v>
      </c>
      <c r="E29" s="11">
        <v>0.28750345919999998</v>
      </c>
      <c r="F29" s="14">
        <v>1225</v>
      </c>
      <c r="G29" s="19">
        <v>6.3839037062008566E-2</v>
      </c>
      <c r="H29" s="10">
        <v>7.3308497777484702E-2</v>
      </c>
      <c r="I29" s="14">
        <v>906</v>
      </c>
      <c r="J29" s="18">
        <v>0.1710417809903817</v>
      </c>
      <c r="K29" s="28">
        <v>0.16591547008434701</v>
      </c>
      <c r="L29" s="46"/>
      <c r="M29" s="62"/>
      <c r="N29" s="63"/>
    </row>
    <row r="30" spans="1:14" x14ac:dyDescent="0.25">
      <c r="A30" s="13" t="s">
        <v>28</v>
      </c>
      <c r="B30" s="13" t="s">
        <v>103</v>
      </c>
      <c r="C30" s="14">
        <v>7</v>
      </c>
      <c r="D30" s="19">
        <v>0.7112083812778256</v>
      </c>
      <c r="E30" s="11">
        <v>0.6751701926</v>
      </c>
      <c r="F30" s="14">
        <v>1522</v>
      </c>
      <c r="G30" s="18">
        <v>0.64137710749879806</v>
      </c>
      <c r="H30" s="8">
        <v>0.42122788093979602</v>
      </c>
      <c r="I30" s="14">
        <v>1483</v>
      </c>
      <c r="J30" s="18">
        <v>1.2824452083266085</v>
      </c>
      <c r="K30" s="28">
        <v>1.07277180060667</v>
      </c>
      <c r="L30" s="46"/>
      <c r="M30" s="62"/>
      <c r="N30" s="63"/>
    </row>
    <row r="31" spans="1:14" x14ac:dyDescent="0.25">
      <c r="A31" s="13" t="s">
        <v>29</v>
      </c>
      <c r="B31" s="13" t="s">
        <v>104</v>
      </c>
      <c r="C31" s="14">
        <v>15790</v>
      </c>
      <c r="D31" s="18">
        <v>4.3154216550596577E-2</v>
      </c>
      <c r="E31" s="12">
        <v>1.6728445799999998E-2</v>
      </c>
      <c r="F31" s="14">
        <v>18011</v>
      </c>
      <c r="G31" s="19">
        <v>3.8018834861988399E-2</v>
      </c>
      <c r="H31" s="6">
        <v>2.6414017589895599E-2</v>
      </c>
      <c r="I31" s="14">
        <v>19567</v>
      </c>
      <c r="J31" s="18">
        <v>5.3883664144144715E-2</v>
      </c>
      <c r="K31" s="28">
        <v>4.0063781642720099E-2</v>
      </c>
      <c r="L31" s="46"/>
      <c r="M31" s="62"/>
      <c r="N31" s="63"/>
    </row>
    <row r="32" spans="1:14" x14ac:dyDescent="0.25">
      <c r="A32" s="13" t="s">
        <v>30</v>
      </c>
      <c r="B32" s="13" t="s">
        <v>105</v>
      </c>
      <c r="C32" s="14">
        <v>3988</v>
      </c>
      <c r="D32" s="18">
        <v>9.5252200881974308E-2</v>
      </c>
      <c r="E32" s="12">
        <v>3.8096527400000003E-2</v>
      </c>
      <c r="F32" s="14">
        <v>4277</v>
      </c>
      <c r="G32" s="18">
        <v>-0.20422368361133825</v>
      </c>
      <c r="H32" s="8">
        <v>-0.21417622119712601</v>
      </c>
      <c r="I32" s="14">
        <v>3507</v>
      </c>
      <c r="J32" s="18">
        <v>-0.10521001646413554</v>
      </c>
      <c r="K32" s="28">
        <v>-0.14111290882385699</v>
      </c>
      <c r="L32" s="46"/>
      <c r="M32" s="62"/>
      <c r="N32" s="63"/>
    </row>
    <row r="33" spans="1:14" x14ac:dyDescent="0.25">
      <c r="A33" s="13" t="s">
        <v>31</v>
      </c>
      <c r="B33" s="13" t="s">
        <v>106</v>
      </c>
      <c r="C33" s="14">
        <v>2810</v>
      </c>
      <c r="D33" s="18">
        <v>-9.3947924128618993E-2</v>
      </c>
      <c r="E33" s="11">
        <v>-0.18560801399999999</v>
      </c>
      <c r="F33" s="14">
        <v>2559</v>
      </c>
      <c r="G33" s="19">
        <v>-9.2701620369018467E-2</v>
      </c>
      <c r="H33" s="8">
        <v>-0.12970419675464101</v>
      </c>
      <c r="I33" s="14">
        <v>2275</v>
      </c>
      <c r="J33" s="18">
        <v>-0.21203945191017759</v>
      </c>
      <c r="K33" s="28">
        <v>-0.24665860729480699</v>
      </c>
      <c r="L33" s="46"/>
      <c r="M33" s="62"/>
      <c r="N33" s="63"/>
    </row>
    <row r="34" spans="1:14" x14ac:dyDescent="0.25">
      <c r="A34" s="13" t="s">
        <v>32</v>
      </c>
      <c r="B34" s="13" t="s">
        <v>107</v>
      </c>
      <c r="C34" s="14">
        <v>9757</v>
      </c>
      <c r="D34" s="18">
        <v>0.11913694240232668</v>
      </c>
      <c r="E34" s="11">
        <v>8.0095713599999993E-2</v>
      </c>
      <c r="F34" s="14">
        <v>7661</v>
      </c>
      <c r="G34" s="19">
        <v>0.21396336925802484</v>
      </c>
      <c r="H34" s="8">
        <v>0.18639608486071599</v>
      </c>
      <c r="I34" s="14">
        <v>9140</v>
      </c>
      <c r="J34" s="18">
        <v>0.175806461055385</v>
      </c>
      <c r="K34" s="28">
        <v>0.145794483730319</v>
      </c>
      <c r="L34" s="46"/>
      <c r="M34" s="62"/>
      <c r="N34" s="63"/>
    </row>
    <row r="35" spans="1:14" x14ac:dyDescent="0.25">
      <c r="A35" s="13" t="s">
        <v>33</v>
      </c>
      <c r="B35" s="13" t="s">
        <v>108</v>
      </c>
      <c r="C35" s="14">
        <v>1971</v>
      </c>
      <c r="D35" s="18">
        <v>-0.12805329947762478</v>
      </c>
      <c r="E35" s="11">
        <v>-0.107941732</v>
      </c>
      <c r="F35" s="14">
        <v>2278</v>
      </c>
      <c r="G35" s="19">
        <v>-0.30095218662387518</v>
      </c>
      <c r="H35" s="8">
        <v>-0.30142503772080798</v>
      </c>
      <c r="I35" s="14">
        <v>2292</v>
      </c>
      <c r="J35" s="18">
        <v>-0.2613334727237831</v>
      </c>
      <c r="K35" s="28">
        <v>-0.26037433523516901</v>
      </c>
      <c r="L35" s="46"/>
      <c r="M35" s="62"/>
      <c r="N35" s="63"/>
    </row>
    <row r="36" spans="1:14" x14ac:dyDescent="0.25">
      <c r="A36" s="13" t="s">
        <v>34</v>
      </c>
      <c r="B36" s="13" t="s">
        <v>109</v>
      </c>
      <c r="C36" s="14">
        <v>279</v>
      </c>
      <c r="D36" s="18">
        <v>-0.25561511957603572</v>
      </c>
      <c r="E36" s="11">
        <v>-0.24107796100000001</v>
      </c>
      <c r="F36" s="14">
        <v>164</v>
      </c>
      <c r="G36" s="19">
        <v>0.39636332320143358</v>
      </c>
      <c r="H36" s="6">
        <v>0.34484362672279001</v>
      </c>
      <c r="I36" s="14">
        <v>241</v>
      </c>
      <c r="J36" s="19">
        <v>-0.24454869998363674</v>
      </c>
      <c r="K36" s="48">
        <v>-0.217505892350533</v>
      </c>
      <c r="L36" s="46"/>
      <c r="M36" s="62"/>
      <c r="N36" s="63"/>
    </row>
    <row r="37" spans="1:14" x14ac:dyDescent="0.25">
      <c r="A37" s="13" t="s">
        <v>35</v>
      </c>
      <c r="B37" s="13" t="s">
        <v>110</v>
      </c>
      <c r="C37" s="14">
        <v>244</v>
      </c>
      <c r="D37" s="18">
        <v>0.33040399522865516</v>
      </c>
      <c r="E37" s="11">
        <v>0.27967659210000001</v>
      </c>
      <c r="F37" s="14">
        <v>178</v>
      </c>
      <c r="G37" s="18">
        <v>0.58425479046113715</v>
      </c>
      <c r="H37" s="8">
        <v>0.45650567027367001</v>
      </c>
      <c r="I37" s="14">
        <v>111</v>
      </c>
      <c r="J37" s="19">
        <v>0.31324846105658011</v>
      </c>
      <c r="K37" s="48">
        <v>0.22709752144347201</v>
      </c>
      <c r="L37" s="46"/>
      <c r="M37" s="62"/>
      <c r="N37" s="63"/>
    </row>
    <row r="38" spans="1:14" x14ac:dyDescent="0.25">
      <c r="A38" s="13" t="s">
        <v>36</v>
      </c>
      <c r="B38" s="13" t="s">
        <v>111</v>
      </c>
      <c r="C38" s="14">
        <v>2342</v>
      </c>
      <c r="D38" s="19">
        <v>8.0886584828829516E-2</v>
      </c>
      <c r="E38" s="12">
        <v>2.10958415E-2</v>
      </c>
      <c r="F38" s="14">
        <v>2834</v>
      </c>
      <c r="G38" s="19">
        <v>0.10386444909092922</v>
      </c>
      <c r="H38" s="6">
        <v>6.9025119101948099E-2</v>
      </c>
      <c r="I38" s="14">
        <v>2847</v>
      </c>
      <c r="J38" s="18">
        <v>8.7156078740456513E-2</v>
      </c>
      <c r="K38" s="48">
        <v>5.1085910907624599E-2</v>
      </c>
      <c r="L38" s="46"/>
      <c r="M38" s="62"/>
      <c r="N38" s="63"/>
    </row>
    <row r="39" spans="1:14" x14ac:dyDescent="0.25">
      <c r="A39" s="13" t="s">
        <v>37</v>
      </c>
      <c r="B39" s="13" t="s">
        <v>112</v>
      </c>
      <c r="C39" s="14">
        <v>160</v>
      </c>
      <c r="D39" s="19">
        <v>0.30102861621247634</v>
      </c>
      <c r="E39" s="11">
        <v>0.36969952649999999</v>
      </c>
      <c r="F39" s="14">
        <v>168</v>
      </c>
      <c r="G39" s="19">
        <v>4.3641186551136892E-2</v>
      </c>
      <c r="H39" s="6">
        <v>0.11170685625700499</v>
      </c>
      <c r="I39" s="14">
        <v>175</v>
      </c>
      <c r="J39" s="19">
        <v>3.4345447205596333E-2</v>
      </c>
      <c r="K39" s="48">
        <v>3.4652917880694301E-2</v>
      </c>
      <c r="L39" s="46"/>
      <c r="M39" s="62"/>
      <c r="N39" s="63"/>
    </row>
    <row r="40" spans="1:14" x14ac:dyDescent="0.25">
      <c r="A40" s="13" t="s">
        <v>38</v>
      </c>
      <c r="B40" s="13" t="s">
        <v>113</v>
      </c>
      <c r="C40" s="14">
        <v>24205</v>
      </c>
      <c r="D40" s="18">
        <v>6.7720937884094584E-2</v>
      </c>
      <c r="E40" s="11">
        <v>3.2204023300000002E-2</v>
      </c>
      <c r="F40" s="14">
        <v>22889</v>
      </c>
      <c r="G40" s="18">
        <v>0.12536439665201671</v>
      </c>
      <c r="H40" s="8">
        <v>5.8923594617124098E-2</v>
      </c>
      <c r="I40" s="14">
        <v>20510</v>
      </c>
      <c r="J40" s="18">
        <v>9.2937000052164306E-2</v>
      </c>
      <c r="K40" s="48">
        <v>7.3889609078560698E-3</v>
      </c>
      <c r="L40" s="46"/>
      <c r="M40" s="62"/>
      <c r="N40" s="63"/>
    </row>
    <row r="41" spans="1:14" x14ac:dyDescent="0.25">
      <c r="A41" s="13" t="s">
        <v>39</v>
      </c>
      <c r="B41" s="13" t="s">
        <v>114</v>
      </c>
      <c r="C41" s="14">
        <v>8109</v>
      </c>
      <c r="D41" s="18">
        <v>0.35033201440315737</v>
      </c>
      <c r="E41" s="11">
        <v>0.21246370610000001</v>
      </c>
      <c r="F41" s="14">
        <v>8085</v>
      </c>
      <c r="G41" s="18">
        <v>0.23579379008738738</v>
      </c>
      <c r="H41" s="8">
        <v>0.148271953363875</v>
      </c>
      <c r="I41" s="14">
        <v>7283</v>
      </c>
      <c r="J41" s="18">
        <v>0.18091729671310297</v>
      </c>
      <c r="K41" s="28">
        <v>9.9981296117485602E-2</v>
      </c>
      <c r="L41" s="46"/>
      <c r="M41" s="62"/>
      <c r="N41" s="63"/>
    </row>
    <row r="42" spans="1:14" x14ac:dyDescent="0.25">
      <c r="A42" s="13" t="s">
        <v>40</v>
      </c>
      <c r="B42" s="13" t="s">
        <v>115</v>
      </c>
      <c r="C42" s="14">
        <v>3671</v>
      </c>
      <c r="D42" s="18">
        <v>7.9922063560299975E-2</v>
      </c>
      <c r="E42" s="11">
        <v>-9.6747819999999998E-2</v>
      </c>
      <c r="F42" s="14">
        <v>4247</v>
      </c>
      <c r="G42" s="19">
        <v>-1.0086473366352981E-2</v>
      </c>
      <c r="H42" s="8">
        <v>-0.129278338784131</v>
      </c>
      <c r="I42" s="14">
        <v>4270</v>
      </c>
      <c r="J42" s="19">
        <v>-9.4198473761893439E-3</v>
      </c>
      <c r="K42" s="28">
        <v>-9.6941816501237399E-2</v>
      </c>
      <c r="L42" s="46"/>
      <c r="M42" s="62"/>
      <c r="N42" s="63"/>
    </row>
    <row r="43" spans="1:14" x14ac:dyDescent="0.25">
      <c r="A43" s="13" t="s">
        <v>41</v>
      </c>
      <c r="B43" s="13" t="s">
        <v>116</v>
      </c>
      <c r="C43" s="14">
        <v>60889</v>
      </c>
      <c r="D43" s="18">
        <v>0.1401547386444302</v>
      </c>
      <c r="E43" s="11">
        <v>8.7227319900000003E-2</v>
      </c>
      <c r="F43" s="14">
        <v>57198</v>
      </c>
      <c r="G43" s="18">
        <v>0.11069236195597498</v>
      </c>
      <c r="H43" s="8">
        <v>5.0456627560318497E-2</v>
      </c>
      <c r="I43" s="14">
        <v>54635</v>
      </c>
      <c r="J43" s="18">
        <v>9.6260357184257489E-2</v>
      </c>
      <c r="K43" s="28">
        <v>5.65495775298403E-2</v>
      </c>
      <c r="L43" s="46"/>
      <c r="M43" s="62"/>
      <c r="N43" s="63"/>
    </row>
    <row r="44" spans="1:14" x14ac:dyDescent="0.25">
      <c r="A44" s="13" t="s">
        <v>42</v>
      </c>
      <c r="B44" s="13" t="s">
        <v>117</v>
      </c>
      <c r="C44" s="14">
        <v>1907</v>
      </c>
      <c r="D44" s="18">
        <v>0.3235243563321587</v>
      </c>
      <c r="E44" s="11">
        <v>0.19458319139999999</v>
      </c>
      <c r="F44" s="14">
        <v>1874</v>
      </c>
      <c r="G44" s="18">
        <v>0.58387467485024336</v>
      </c>
      <c r="H44" s="8">
        <v>0.491798800682754</v>
      </c>
      <c r="I44" s="14">
        <v>1754</v>
      </c>
      <c r="J44" s="18">
        <v>0.19754548637470845</v>
      </c>
      <c r="K44" s="28">
        <v>0.1298261381528</v>
      </c>
      <c r="L44" s="46"/>
      <c r="M44" s="62"/>
      <c r="N44" s="63"/>
    </row>
    <row r="45" spans="1:14" x14ac:dyDescent="0.25">
      <c r="A45" s="13" t="s">
        <v>43</v>
      </c>
      <c r="B45" s="13" t="s">
        <v>118</v>
      </c>
      <c r="C45" s="14">
        <v>9060</v>
      </c>
      <c r="D45" s="18">
        <v>0.67014603958800756</v>
      </c>
      <c r="E45" s="11">
        <v>0.47558301879999998</v>
      </c>
      <c r="F45" s="14">
        <v>11943</v>
      </c>
      <c r="G45" s="18">
        <v>0.62335061631924027</v>
      </c>
      <c r="H45" s="8">
        <v>0.48206270411268998</v>
      </c>
      <c r="I45" s="14">
        <v>11010</v>
      </c>
      <c r="J45" s="18">
        <v>0.37409781102557532</v>
      </c>
      <c r="K45" s="28">
        <v>0.25444621780855797</v>
      </c>
      <c r="L45" s="46"/>
      <c r="M45" s="62"/>
      <c r="N45" s="63"/>
    </row>
    <row r="46" spans="1:14" x14ac:dyDescent="0.25">
      <c r="A46" s="13" t="s">
        <v>44</v>
      </c>
      <c r="B46" s="13" t="s">
        <v>119</v>
      </c>
      <c r="C46" s="14">
        <v>5942</v>
      </c>
      <c r="D46" s="19">
        <v>1.1153984698779163E-2</v>
      </c>
      <c r="E46" s="12">
        <v>-3.6451358000000003E-2</v>
      </c>
      <c r="F46" s="14">
        <v>6344</v>
      </c>
      <c r="G46" s="19">
        <v>4.137559080438493E-2</v>
      </c>
      <c r="H46" s="6">
        <v>-3.4279117612331898E-2</v>
      </c>
      <c r="I46" s="14">
        <v>6467</v>
      </c>
      <c r="J46" s="18">
        <v>0.1176093785909557</v>
      </c>
      <c r="K46" s="28">
        <v>7.1380054896133693E-2</v>
      </c>
      <c r="L46" s="46"/>
      <c r="M46" s="62"/>
      <c r="N46" s="63"/>
    </row>
    <row r="47" spans="1:14" x14ac:dyDescent="0.25">
      <c r="A47" s="13" t="s">
        <v>45</v>
      </c>
      <c r="B47" s="13" t="s">
        <v>120</v>
      </c>
      <c r="C47" s="14">
        <v>9548</v>
      </c>
      <c r="D47" s="18">
        <v>0.25300759663742911</v>
      </c>
      <c r="E47" s="11">
        <v>8.9235153799999994E-2</v>
      </c>
      <c r="F47" s="14">
        <v>6473</v>
      </c>
      <c r="G47" s="18">
        <v>0.36629749559974517</v>
      </c>
      <c r="H47" s="8">
        <v>0.289940539120501</v>
      </c>
      <c r="I47" s="14">
        <v>7205</v>
      </c>
      <c r="J47" s="19">
        <v>1.116644391581003E-2</v>
      </c>
      <c r="K47" s="28">
        <v>-6.1783585945852697E-2</v>
      </c>
      <c r="L47" s="46"/>
      <c r="M47" s="62"/>
      <c r="N47" s="63"/>
    </row>
    <row r="48" spans="1:14" x14ac:dyDescent="0.25">
      <c r="A48" s="13" t="s">
        <v>46</v>
      </c>
      <c r="B48" s="13" t="s">
        <v>121</v>
      </c>
      <c r="C48" s="14">
        <v>7182</v>
      </c>
      <c r="D48" s="18">
        <v>0.71288291959245942</v>
      </c>
      <c r="E48" s="11">
        <v>0.49723479440000001</v>
      </c>
      <c r="F48" s="14">
        <v>8931</v>
      </c>
      <c r="G48" s="18">
        <v>0.6484237085836726</v>
      </c>
      <c r="H48" s="8">
        <v>0.52103403190878295</v>
      </c>
      <c r="I48" s="14">
        <v>9139</v>
      </c>
      <c r="J48" s="18">
        <v>0.52415079333123404</v>
      </c>
      <c r="K48" s="28">
        <v>0.38297755123976301</v>
      </c>
      <c r="L48" s="46"/>
      <c r="M48" s="62"/>
      <c r="N48" s="63"/>
    </row>
    <row r="49" spans="1:14" x14ac:dyDescent="0.25">
      <c r="A49" s="13" t="s">
        <v>47</v>
      </c>
      <c r="B49" s="13" t="s">
        <v>122</v>
      </c>
      <c r="C49" s="14">
        <v>6041</v>
      </c>
      <c r="D49" s="18">
        <v>6.8890252979369238E-2</v>
      </c>
      <c r="E49" s="12">
        <v>-1.9330501E-2</v>
      </c>
      <c r="F49" s="14">
        <v>7131</v>
      </c>
      <c r="G49" s="18">
        <v>8.0584939647938211E-2</v>
      </c>
      <c r="H49" s="6">
        <v>-3.7691058936639099E-2</v>
      </c>
      <c r="I49" s="14">
        <v>7376</v>
      </c>
      <c r="J49" s="18">
        <v>0.12236853422055069</v>
      </c>
      <c r="K49" s="48">
        <v>3.3770014659938397E-2</v>
      </c>
      <c r="L49" s="46"/>
      <c r="M49" s="62"/>
      <c r="N49" s="63"/>
    </row>
    <row r="50" spans="1:14" x14ac:dyDescent="0.25">
      <c r="A50" s="13" t="s">
        <v>48</v>
      </c>
      <c r="B50" s="13" t="s">
        <v>123</v>
      </c>
      <c r="C50" s="14">
        <v>57492</v>
      </c>
      <c r="D50" s="18">
        <v>0.36487515569157575</v>
      </c>
      <c r="E50" s="11">
        <v>0.28296921400000002</v>
      </c>
      <c r="F50" s="14">
        <v>60047</v>
      </c>
      <c r="G50" s="18">
        <v>0.47242253876658424</v>
      </c>
      <c r="H50" s="8">
        <v>0.369837072642899</v>
      </c>
      <c r="I50" s="14">
        <v>59543</v>
      </c>
      <c r="J50" s="18">
        <v>0.42952522621661565</v>
      </c>
      <c r="K50" s="28">
        <v>0.34614528986267701</v>
      </c>
      <c r="L50" s="46"/>
      <c r="M50" s="62"/>
      <c r="N50" s="63"/>
    </row>
    <row r="51" spans="1:14" x14ac:dyDescent="0.25">
      <c r="A51" s="13" t="s">
        <v>49</v>
      </c>
      <c r="B51" s="13" t="s">
        <v>124</v>
      </c>
      <c r="C51" s="14">
        <v>25</v>
      </c>
      <c r="D51" s="18">
        <v>1.4892526151504544</v>
      </c>
      <c r="E51" s="11">
        <v>1.4589800234999999</v>
      </c>
      <c r="F51" s="14">
        <v>33</v>
      </c>
      <c r="G51" s="18">
        <v>1.7999749903702305</v>
      </c>
      <c r="H51" s="8">
        <v>1.7101876335347701</v>
      </c>
      <c r="I51" s="14">
        <v>18</v>
      </c>
      <c r="J51" s="19">
        <v>0.7444357580752925</v>
      </c>
      <c r="K51" s="48">
        <v>0.67339152120395795</v>
      </c>
      <c r="L51" s="46"/>
      <c r="M51" s="62"/>
      <c r="N51" s="63"/>
    </row>
    <row r="52" spans="1:14" x14ac:dyDescent="0.25">
      <c r="A52" s="13" t="s">
        <v>50</v>
      </c>
      <c r="B52" s="13" t="s">
        <v>125</v>
      </c>
      <c r="C52" s="14">
        <v>12</v>
      </c>
      <c r="D52" s="18">
        <v>1.3913880565667718</v>
      </c>
      <c r="E52" s="11">
        <v>1.4045299760000001</v>
      </c>
      <c r="F52" s="14">
        <v>8</v>
      </c>
      <c r="G52" s="19">
        <v>0.57794820835297567</v>
      </c>
      <c r="H52" s="6">
        <v>0.64365701343075599</v>
      </c>
      <c r="I52" s="14">
        <v>8</v>
      </c>
      <c r="J52" s="19">
        <v>0.17536133045729579</v>
      </c>
      <c r="K52" s="48">
        <v>0.21485916477932501</v>
      </c>
      <c r="L52" s="46"/>
      <c r="M52" s="62"/>
      <c r="N52" s="63"/>
    </row>
    <row r="53" spans="1:14" x14ac:dyDescent="0.25">
      <c r="A53" s="13" t="s">
        <v>51</v>
      </c>
      <c r="B53" s="13" t="s">
        <v>126</v>
      </c>
      <c r="C53" s="14">
        <v>178</v>
      </c>
      <c r="D53" s="18">
        <v>-0.36766629839407527</v>
      </c>
      <c r="E53" s="11">
        <v>-0.27353182700000001</v>
      </c>
      <c r="F53" s="14">
        <v>30</v>
      </c>
      <c r="G53" s="19">
        <v>5.7520006794531453E-2</v>
      </c>
      <c r="H53" s="6">
        <v>0.13999171428322699</v>
      </c>
      <c r="I53" s="14">
        <v>23</v>
      </c>
      <c r="J53" s="19">
        <v>-0.45031213982554391</v>
      </c>
      <c r="K53" s="48">
        <v>-0.397070506947722</v>
      </c>
      <c r="L53" s="46"/>
      <c r="M53" s="62"/>
      <c r="N53" s="63"/>
    </row>
    <row r="54" spans="1:14" x14ac:dyDescent="0.25">
      <c r="A54" s="13" t="s">
        <v>52</v>
      </c>
      <c r="B54" s="13" t="s">
        <v>127</v>
      </c>
      <c r="C54" s="14">
        <v>27546</v>
      </c>
      <c r="D54" s="18">
        <v>0.38603205768957954</v>
      </c>
      <c r="E54" s="11">
        <v>0.33241505240000002</v>
      </c>
      <c r="F54" s="14">
        <v>29327</v>
      </c>
      <c r="G54" s="19">
        <v>0.30739103502798742</v>
      </c>
      <c r="H54" s="8">
        <v>0.27173404459033701</v>
      </c>
      <c r="I54" s="14">
        <v>27562</v>
      </c>
      <c r="J54" s="18">
        <v>0.3409211410198148</v>
      </c>
      <c r="K54" s="28">
        <v>0.30507159844945902</v>
      </c>
      <c r="L54" s="46"/>
      <c r="M54" s="62"/>
      <c r="N54" s="63"/>
    </row>
    <row r="55" spans="1:14" x14ac:dyDescent="0.25">
      <c r="A55" s="13" t="s">
        <v>53</v>
      </c>
      <c r="B55" s="13" t="s">
        <v>128</v>
      </c>
      <c r="C55" s="14">
        <v>1899</v>
      </c>
      <c r="D55" s="18">
        <v>0.69485424837062992</v>
      </c>
      <c r="E55" s="11">
        <v>0.60551843540000005</v>
      </c>
      <c r="F55" s="14">
        <v>2117</v>
      </c>
      <c r="G55" s="19">
        <v>0.92121651619698686</v>
      </c>
      <c r="H55" s="8">
        <v>0.83694210366601596</v>
      </c>
      <c r="I55" s="14">
        <v>2206</v>
      </c>
      <c r="J55" s="18">
        <v>0.55911600366189462</v>
      </c>
      <c r="K55" s="28">
        <v>0.480201154132889</v>
      </c>
      <c r="L55" s="46"/>
      <c r="M55" s="62"/>
      <c r="N55" s="63"/>
    </row>
    <row r="56" spans="1:14" x14ac:dyDescent="0.25">
      <c r="A56" s="13" t="s">
        <v>54</v>
      </c>
      <c r="B56" s="13" t="s">
        <v>129</v>
      </c>
      <c r="C56" s="14">
        <v>8285</v>
      </c>
      <c r="D56" s="19">
        <v>1.384032361148084E-2</v>
      </c>
      <c r="E56" s="11">
        <v>-5.8872912999999999E-2</v>
      </c>
      <c r="F56" s="14">
        <v>9147</v>
      </c>
      <c r="G56" s="19">
        <v>1.9630195038050656E-2</v>
      </c>
      <c r="H56" s="6">
        <v>-3.14916993443764E-2</v>
      </c>
      <c r="I56" s="14">
        <v>9330</v>
      </c>
      <c r="J56" s="19">
        <v>2.8567138964605398E-2</v>
      </c>
      <c r="K56" s="48">
        <v>-3.0904181604267E-2</v>
      </c>
      <c r="L56" s="46"/>
      <c r="M56" s="62"/>
      <c r="N56" s="63"/>
    </row>
    <row r="57" spans="1:14" x14ac:dyDescent="0.25">
      <c r="A57" s="13" t="s">
        <v>55</v>
      </c>
      <c r="B57" s="13" t="s">
        <v>130</v>
      </c>
      <c r="C57" s="14">
        <v>13941</v>
      </c>
      <c r="D57" s="18">
        <v>0.22015891835335535</v>
      </c>
      <c r="E57" s="11">
        <v>0.19035372519999999</v>
      </c>
      <c r="F57" s="14">
        <v>16422</v>
      </c>
      <c r="G57" s="18">
        <v>0.15221190705112908</v>
      </c>
      <c r="H57" s="8">
        <v>0.14837754729496999</v>
      </c>
      <c r="I57" s="14">
        <v>16373</v>
      </c>
      <c r="J57" s="18">
        <v>0.17050816691834861</v>
      </c>
      <c r="K57" s="28">
        <v>0.158439511284276</v>
      </c>
      <c r="L57" s="46"/>
      <c r="M57" s="62"/>
      <c r="N57" s="63"/>
    </row>
    <row r="58" spans="1:14" x14ac:dyDescent="0.25">
      <c r="A58" s="13" t="s">
        <v>56</v>
      </c>
      <c r="B58" s="13" t="s">
        <v>131</v>
      </c>
      <c r="C58" s="14">
        <v>4835</v>
      </c>
      <c r="D58" s="18">
        <v>0.16762795244089335</v>
      </c>
      <c r="E58" s="11">
        <v>0.14589999200000001</v>
      </c>
      <c r="F58" s="14">
        <v>5317</v>
      </c>
      <c r="G58" s="18">
        <v>0.15296933665440651</v>
      </c>
      <c r="H58" s="8">
        <v>0.13155959423572999</v>
      </c>
      <c r="I58" s="14">
        <v>5577</v>
      </c>
      <c r="J58" s="18">
        <v>7.3777204697154014E-2</v>
      </c>
      <c r="K58" s="28">
        <v>6.6810537267801506E-2</v>
      </c>
      <c r="L58" s="46"/>
      <c r="M58" s="62"/>
      <c r="N58" s="63"/>
    </row>
    <row r="59" spans="1:14" x14ac:dyDescent="0.25">
      <c r="A59" s="13" t="s">
        <v>57</v>
      </c>
      <c r="B59" s="13" t="s">
        <v>132</v>
      </c>
      <c r="C59" s="14">
        <v>61</v>
      </c>
      <c r="D59" s="19">
        <v>-0.20483567728624374</v>
      </c>
      <c r="E59" s="12">
        <v>-0.25656014100000002</v>
      </c>
      <c r="F59" s="14">
        <v>103</v>
      </c>
      <c r="G59" s="19">
        <v>-0.2973473731273551</v>
      </c>
      <c r="H59" s="8">
        <v>-0.228320998021601</v>
      </c>
      <c r="I59" s="14">
        <v>49</v>
      </c>
      <c r="J59" s="18">
        <v>0.8595935554349029</v>
      </c>
      <c r="K59" s="28">
        <v>0.77081203618552496</v>
      </c>
      <c r="L59" s="46"/>
      <c r="M59" s="62"/>
      <c r="N59" s="63"/>
    </row>
    <row r="60" spans="1:14" x14ac:dyDescent="0.25">
      <c r="A60" s="13" t="s">
        <v>58</v>
      </c>
      <c r="B60" s="13" t="s">
        <v>133</v>
      </c>
      <c r="C60" s="14">
        <v>30</v>
      </c>
      <c r="D60" s="19">
        <v>-1.7174067379388844E-2</v>
      </c>
      <c r="E60" s="12">
        <v>-0.12798775400000001</v>
      </c>
      <c r="F60" s="14">
        <v>24</v>
      </c>
      <c r="G60" s="19">
        <v>0.10396600245882959</v>
      </c>
      <c r="H60" s="6">
        <v>1.75265376495406E-2</v>
      </c>
      <c r="I60" s="14">
        <v>79</v>
      </c>
      <c r="J60" s="19">
        <v>7.8431910642688812E-3</v>
      </c>
      <c r="K60" s="48">
        <v>-5.1749867345710403E-2</v>
      </c>
      <c r="L60" s="46"/>
      <c r="M60" s="62"/>
      <c r="N60" s="63"/>
    </row>
    <row r="61" spans="1:14" x14ac:dyDescent="0.25">
      <c r="A61" s="13" t="s">
        <v>59</v>
      </c>
      <c r="B61" s="13" t="s">
        <v>134</v>
      </c>
      <c r="C61" s="14">
        <v>112</v>
      </c>
      <c r="D61" s="19">
        <v>-0.11957780365473551</v>
      </c>
      <c r="E61" s="12">
        <v>-0.171498658</v>
      </c>
      <c r="F61" s="14">
        <v>99</v>
      </c>
      <c r="G61" s="19">
        <v>-0.11496820940645842</v>
      </c>
      <c r="H61" s="6">
        <v>-0.14104175418449699</v>
      </c>
      <c r="I61" s="14">
        <v>98</v>
      </c>
      <c r="J61" s="19">
        <v>0.11614303208659281</v>
      </c>
      <c r="K61" s="48">
        <v>8.2593376322952494E-2</v>
      </c>
      <c r="L61" s="46"/>
      <c r="M61" s="62"/>
      <c r="N61" s="63"/>
    </row>
    <row r="62" spans="1:14" x14ac:dyDescent="0.25">
      <c r="A62" s="13" t="s">
        <v>60</v>
      </c>
      <c r="B62" s="13" t="s">
        <v>135</v>
      </c>
      <c r="C62" s="14">
        <v>1090</v>
      </c>
      <c r="D62" s="18">
        <v>-0.42257910387505671</v>
      </c>
      <c r="E62" s="11">
        <v>-0.45191388900000001</v>
      </c>
      <c r="F62" s="14">
        <v>1306</v>
      </c>
      <c r="G62" s="18">
        <v>-0.42049488194739276</v>
      </c>
      <c r="H62" s="8">
        <v>-0.42458036129259602</v>
      </c>
      <c r="I62" s="14">
        <v>1270</v>
      </c>
      <c r="J62" s="18">
        <v>-0.37196263289947756</v>
      </c>
      <c r="K62" s="28">
        <v>-0.394922030678165</v>
      </c>
      <c r="L62" s="46"/>
      <c r="M62" s="62"/>
      <c r="N62" s="63"/>
    </row>
    <row r="63" spans="1:14" x14ac:dyDescent="0.25">
      <c r="A63" s="13" t="s">
        <v>61</v>
      </c>
      <c r="B63" s="13" t="s">
        <v>136</v>
      </c>
      <c r="C63" s="14">
        <v>63</v>
      </c>
      <c r="D63" s="19">
        <v>5.1882660184649022E-2</v>
      </c>
      <c r="E63" s="11">
        <v>3.8283101200000003E-2</v>
      </c>
      <c r="F63" s="14">
        <v>84</v>
      </c>
      <c r="G63" s="19">
        <v>7.5289409329663756E-2</v>
      </c>
      <c r="H63" s="6">
        <v>5.3007177474949402E-2</v>
      </c>
      <c r="I63" s="14">
        <v>75</v>
      </c>
      <c r="J63" s="19">
        <v>-5.0724239923927106E-2</v>
      </c>
      <c r="K63" s="48">
        <v>-8.4713337047738604E-2</v>
      </c>
      <c r="L63" s="46"/>
      <c r="M63" s="62"/>
      <c r="N63" s="63"/>
    </row>
    <row r="64" spans="1:14" x14ac:dyDescent="0.25">
      <c r="A64" s="13" t="s">
        <v>62</v>
      </c>
      <c r="B64" s="13" t="s">
        <v>137</v>
      </c>
      <c r="C64" s="14">
        <v>503</v>
      </c>
      <c r="D64" s="18">
        <v>0.53889234702803845</v>
      </c>
      <c r="E64" s="11">
        <v>0.49603093619999999</v>
      </c>
      <c r="F64" s="14">
        <v>525</v>
      </c>
      <c r="G64" s="18">
        <v>0.32480967357244256</v>
      </c>
      <c r="H64" s="8">
        <v>0.286782706800632</v>
      </c>
      <c r="I64" s="14">
        <v>497</v>
      </c>
      <c r="J64" s="18">
        <v>0.53115348310858601</v>
      </c>
      <c r="K64" s="28">
        <v>0.47927291073186201</v>
      </c>
      <c r="L64" s="46"/>
      <c r="M64" s="62"/>
      <c r="N64" s="63"/>
    </row>
    <row r="65" spans="1:14" x14ac:dyDescent="0.25">
      <c r="A65" s="13" t="s">
        <v>63</v>
      </c>
      <c r="B65" s="13" t="s">
        <v>138</v>
      </c>
      <c r="C65" s="14">
        <v>1637</v>
      </c>
      <c r="D65" s="18">
        <v>0.21699804806472617</v>
      </c>
      <c r="E65" s="11">
        <v>0.1560180458</v>
      </c>
      <c r="F65" s="14">
        <v>1655</v>
      </c>
      <c r="G65" s="18">
        <v>0.34592362194712334</v>
      </c>
      <c r="H65" s="8">
        <v>0.25112253839814203</v>
      </c>
      <c r="I65" s="14">
        <v>1628</v>
      </c>
      <c r="J65" s="18">
        <v>0.32198087292599326</v>
      </c>
      <c r="K65" s="28">
        <v>0.244908901380093</v>
      </c>
      <c r="L65" s="46"/>
      <c r="M65" s="62"/>
      <c r="N65" s="63"/>
    </row>
    <row r="66" spans="1:14" x14ac:dyDescent="0.25">
      <c r="A66" s="13" t="s">
        <v>64</v>
      </c>
      <c r="B66" s="13" t="s">
        <v>139</v>
      </c>
      <c r="C66" s="14">
        <v>176</v>
      </c>
      <c r="D66" s="18">
        <v>0.53253942554986944</v>
      </c>
      <c r="E66" s="11">
        <v>0.45329538009999998</v>
      </c>
      <c r="F66" s="14">
        <v>180</v>
      </c>
      <c r="G66" s="19">
        <v>0.41095394645280564</v>
      </c>
      <c r="H66" s="6">
        <v>0.31629646637328501</v>
      </c>
      <c r="I66" s="14">
        <v>123</v>
      </c>
      <c r="J66" s="18">
        <v>0.45282227397540448</v>
      </c>
      <c r="K66" s="28">
        <v>0.391252535992693</v>
      </c>
      <c r="L66" s="46"/>
      <c r="M66" s="62"/>
      <c r="N66" s="63"/>
    </row>
    <row r="67" spans="1:14" x14ac:dyDescent="0.25">
      <c r="A67" s="13" t="s">
        <v>65</v>
      </c>
      <c r="B67" s="13" t="s">
        <v>140</v>
      </c>
      <c r="C67" s="14">
        <v>4112</v>
      </c>
      <c r="D67" s="19">
        <v>-3.5067979794415919E-3</v>
      </c>
      <c r="E67" s="12">
        <v>-2.1483280000000001E-3</v>
      </c>
      <c r="F67" s="14">
        <v>4199</v>
      </c>
      <c r="G67" s="19">
        <v>3.962758944044081E-3</v>
      </c>
      <c r="H67" s="6">
        <v>2.30804943089459E-2</v>
      </c>
      <c r="I67" s="14">
        <v>4301</v>
      </c>
      <c r="J67" s="19">
        <v>-1.0015821521144717E-2</v>
      </c>
      <c r="K67" s="48">
        <v>3.8712253254247399E-3</v>
      </c>
      <c r="L67" s="46"/>
      <c r="M67" s="62"/>
      <c r="N67" s="63"/>
    </row>
    <row r="68" spans="1:14" x14ac:dyDescent="0.25">
      <c r="A68" s="13" t="s">
        <v>66</v>
      </c>
      <c r="B68" s="13" t="s">
        <v>141</v>
      </c>
      <c r="C68" s="14">
        <v>20003</v>
      </c>
      <c r="D68" s="19">
        <v>1.6138146307566735E-2</v>
      </c>
      <c r="E68" s="12">
        <v>1.7073465699999998E-2</v>
      </c>
      <c r="F68" s="14">
        <v>21647</v>
      </c>
      <c r="G68" s="19">
        <v>2.1629341705456714E-2</v>
      </c>
      <c r="H68" s="6">
        <v>2.75457873821489E-3</v>
      </c>
      <c r="I68" s="14">
        <v>23022</v>
      </c>
      <c r="J68" s="19">
        <v>5.1024861931537311E-4</v>
      </c>
      <c r="K68" s="48">
        <v>-9.8245925553368894E-3</v>
      </c>
      <c r="L68" s="46"/>
      <c r="M68" s="62"/>
      <c r="N68" s="63"/>
    </row>
    <row r="69" spans="1:14" x14ac:dyDescent="0.25">
      <c r="A69" s="13" t="s">
        <v>67</v>
      </c>
      <c r="B69" s="13" t="s">
        <v>142</v>
      </c>
      <c r="C69" s="14">
        <v>13551</v>
      </c>
      <c r="D69" s="18">
        <v>5.7174938420346412E-2</v>
      </c>
      <c r="E69" s="12">
        <v>-5.8826899999999999E-4</v>
      </c>
      <c r="F69" s="14">
        <v>12654</v>
      </c>
      <c r="G69" s="18">
        <v>9.0281092825487658E-2</v>
      </c>
      <c r="H69" s="8">
        <v>7.1289292336072896E-2</v>
      </c>
      <c r="I69" s="14">
        <v>10813</v>
      </c>
      <c r="J69" s="18">
        <v>0.11691462251400758</v>
      </c>
      <c r="K69" s="28">
        <v>8.8367737487528103E-2</v>
      </c>
      <c r="L69" s="46"/>
      <c r="M69" s="62"/>
      <c r="N69" s="63"/>
    </row>
    <row r="70" spans="1:14" x14ac:dyDescent="0.25">
      <c r="A70" s="13" t="s">
        <v>68</v>
      </c>
      <c r="B70" s="13" t="s">
        <v>143</v>
      </c>
      <c r="C70" s="14">
        <v>8651</v>
      </c>
      <c r="D70" s="19">
        <v>1.0199065720814656E-3</v>
      </c>
      <c r="E70" s="11">
        <v>-7.7104352000000001E-2</v>
      </c>
      <c r="F70" s="14">
        <v>7856</v>
      </c>
      <c r="G70" s="19">
        <v>2.5321050211986693E-2</v>
      </c>
      <c r="H70" s="6">
        <v>-2.7577133393865801E-2</v>
      </c>
      <c r="I70" s="14">
        <v>8121</v>
      </c>
      <c r="J70" s="19">
        <v>4.8084385197106616E-2</v>
      </c>
      <c r="K70" s="48">
        <v>-1.48544500957457E-2</v>
      </c>
      <c r="L70" s="46"/>
      <c r="M70" s="62"/>
      <c r="N70" s="63"/>
    </row>
    <row r="71" spans="1:14" x14ac:dyDescent="0.25">
      <c r="A71" s="13" t="s">
        <v>69</v>
      </c>
      <c r="B71" s="13" t="s">
        <v>144</v>
      </c>
      <c r="C71" s="14">
        <v>11131</v>
      </c>
      <c r="D71" s="18">
        <v>0.74095779395667394</v>
      </c>
      <c r="E71" s="11">
        <v>0.57768014560000003</v>
      </c>
      <c r="F71" s="14">
        <v>11130</v>
      </c>
      <c r="G71" s="18">
        <v>0.75344090141757192</v>
      </c>
      <c r="H71" s="8">
        <v>0.58991026660324797</v>
      </c>
      <c r="I71" s="14">
        <v>8014</v>
      </c>
      <c r="J71" s="18">
        <v>0.45277721835005619</v>
      </c>
      <c r="K71" s="28">
        <v>0.32190511048736298</v>
      </c>
      <c r="L71" s="46"/>
      <c r="M71" s="62"/>
      <c r="N71" s="63"/>
    </row>
    <row r="72" spans="1:14" x14ac:dyDescent="0.25">
      <c r="C72" s="64">
        <f>SUM(C4:C71)</f>
        <v>746422</v>
      </c>
      <c r="D72" s="65"/>
      <c r="F72" s="64">
        <f>SUM(F4:F71)</f>
        <v>785628</v>
      </c>
      <c r="G72" s="65"/>
      <c r="I72" s="64">
        <f>SUM(I4:I71)</f>
        <v>767612</v>
      </c>
      <c r="J72" s="65"/>
      <c r="K72" s="26"/>
    </row>
    <row r="73" spans="1:14" x14ac:dyDescent="0.25">
      <c r="C73" s="23"/>
      <c r="D73" s="26"/>
      <c r="E73" s="5"/>
      <c r="F73" s="44"/>
      <c r="G73" s="26"/>
      <c r="H73" s="8"/>
      <c r="I73" s="46"/>
      <c r="J73" s="26"/>
      <c r="L73" s="8"/>
      <c r="M73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pane xSplit="2" ySplit="2" topLeftCell="C67" activePane="bottomRight" state="frozen"/>
      <selection pane="topRight" activeCell="C1" sqref="C1"/>
      <selection pane="bottomLeft" activeCell="A3" sqref="A3"/>
      <selection pane="bottomRight" activeCell="A76" sqref="A76"/>
    </sheetView>
  </sheetViews>
  <sheetFormatPr defaultRowHeight="15" x14ac:dyDescent="0.25"/>
  <cols>
    <col min="1" max="1" width="16.28515625" customWidth="1"/>
    <col min="2" max="2" width="30.7109375" customWidth="1"/>
    <col min="3" max="3" width="11.42578125" customWidth="1"/>
    <col min="4" max="5" width="9.140625" customWidth="1"/>
    <col min="6" max="6" width="11.42578125" customWidth="1"/>
    <col min="7" max="8" width="9.140625" customWidth="1"/>
    <col min="9" max="9" width="11.42578125" customWidth="1"/>
    <col min="10" max="11" width="9.140625" customWidth="1"/>
  </cols>
  <sheetData>
    <row r="1" spans="1:11" ht="15" customHeight="1" x14ac:dyDescent="0.25">
      <c r="A1" s="20"/>
      <c r="B1" s="54" t="s">
        <v>152</v>
      </c>
      <c r="C1" s="50" t="s">
        <v>0</v>
      </c>
      <c r="D1" s="50"/>
      <c r="E1" s="49"/>
      <c r="F1" s="50" t="s">
        <v>1</v>
      </c>
      <c r="G1" s="50"/>
      <c r="H1" s="49"/>
      <c r="I1" s="50" t="s">
        <v>75</v>
      </c>
      <c r="J1" s="50"/>
      <c r="K1" s="49"/>
    </row>
    <row r="2" spans="1:11" ht="15" customHeight="1" x14ac:dyDescent="0.25">
      <c r="A2" s="20"/>
      <c r="B2" s="20"/>
      <c r="C2" s="41" t="s">
        <v>73</v>
      </c>
      <c r="D2" s="42" t="s">
        <v>147</v>
      </c>
      <c r="E2" s="42" t="s">
        <v>148</v>
      </c>
      <c r="F2" s="42" t="s">
        <v>73</v>
      </c>
      <c r="G2" s="42" t="s">
        <v>147</v>
      </c>
      <c r="H2" s="42" t="s">
        <v>148</v>
      </c>
      <c r="I2" s="42" t="s">
        <v>73</v>
      </c>
      <c r="J2" s="42" t="s">
        <v>147</v>
      </c>
      <c r="K2" s="42" t="s">
        <v>148</v>
      </c>
    </row>
    <row r="3" spans="1:11" ht="15" customHeight="1" x14ac:dyDescent="0.25">
      <c r="A3" s="20" t="s">
        <v>76</v>
      </c>
      <c r="B3" s="20"/>
      <c r="C3" s="21">
        <v>12261236</v>
      </c>
      <c r="D3" s="22"/>
      <c r="E3" s="22"/>
      <c r="F3" s="23">
        <v>12492973</v>
      </c>
      <c r="G3" s="24"/>
      <c r="H3" s="24"/>
      <c r="I3" s="21">
        <v>12403818</v>
      </c>
      <c r="J3" s="25"/>
      <c r="K3" s="25"/>
    </row>
    <row r="4" spans="1:11" ht="15" customHeight="1" x14ac:dyDescent="0.25">
      <c r="A4" s="20" t="s">
        <v>2</v>
      </c>
      <c r="B4" s="20" t="s">
        <v>77</v>
      </c>
      <c r="C4" s="21">
        <v>47033</v>
      </c>
      <c r="D4" s="8">
        <v>-1.8995051702652487E-2</v>
      </c>
      <c r="E4" s="6">
        <v>5.76487625006136E-3</v>
      </c>
      <c r="F4" s="23">
        <v>38782</v>
      </c>
      <c r="G4" s="59">
        <v>-1.4539007310868306E-2</v>
      </c>
      <c r="H4" s="6">
        <v>1.55307161040055E-3</v>
      </c>
      <c r="I4" s="21">
        <v>41389</v>
      </c>
      <c r="J4" s="8">
        <v>2.7508930984292097E-2</v>
      </c>
      <c r="K4" s="28">
        <v>3.8889109343513403E-2</v>
      </c>
    </row>
    <row r="5" spans="1:11" ht="15" customHeight="1" x14ac:dyDescent="0.25">
      <c r="A5" s="20" t="s">
        <v>3</v>
      </c>
      <c r="B5" s="20" t="s">
        <v>78</v>
      </c>
      <c r="C5" s="21">
        <v>4</v>
      </c>
      <c r="D5" s="8">
        <v>1.5687220711952314</v>
      </c>
      <c r="E5" s="6">
        <v>1.4658218531106999</v>
      </c>
      <c r="F5" s="23">
        <v>452</v>
      </c>
      <c r="G5" s="60">
        <v>1.2762600575205147</v>
      </c>
      <c r="H5" s="8">
        <v>1.1633182005821101</v>
      </c>
      <c r="I5" s="21">
        <v>497</v>
      </c>
      <c r="J5" s="8">
        <v>1.4861848215896607</v>
      </c>
      <c r="K5" s="28">
        <v>1.3170014859691499</v>
      </c>
    </row>
    <row r="6" spans="1:11" ht="15" customHeight="1" x14ac:dyDescent="0.25">
      <c r="A6" s="20" t="s">
        <v>4</v>
      </c>
      <c r="B6" s="20" t="s">
        <v>79</v>
      </c>
      <c r="C6" s="21">
        <v>7303</v>
      </c>
      <c r="D6" s="8">
        <v>0.43613238218065975</v>
      </c>
      <c r="E6" s="8">
        <v>0.35023848613449898</v>
      </c>
      <c r="F6" s="23">
        <v>11419</v>
      </c>
      <c r="G6" s="60">
        <v>0.45405988638264438</v>
      </c>
      <c r="H6" s="8">
        <v>0.37261614743636701</v>
      </c>
      <c r="I6" s="21">
        <v>10536</v>
      </c>
      <c r="J6" s="8">
        <v>0.51117432086664072</v>
      </c>
      <c r="K6" s="28">
        <v>0.37425226205587098</v>
      </c>
    </row>
    <row r="7" spans="1:11" ht="15" customHeight="1" x14ac:dyDescent="0.25">
      <c r="A7" s="20" t="s">
        <v>5</v>
      </c>
      <c r="B7" s="20" t="s">
        <v>80</v>
      </c>
      <c r="C7" s="21">
        <v>186</v>
      </c>
      <c r="D7" s="8">
        <v>-1.2005375371956335</v>
      </c>
      <c r="E7" s="8">
        <v>-1.1919471707611899</v>
      </c>
      <c r="F7" s="23">
        <v>1298</v>
      </c>
      <c r="G7" s="60">
        <v>-1.0343864788901378</v>
      </c>
      <c r="H7" s="8">
        <v>-0.97362394833432897</v>
      </c>
      <c r="I7" s="21">
        <v>1197</v>
      </c>
      <c r="J7" s="8">
        <v>-1.3387206613440048</v>
      </c>
      <c r="K7" s="28">
        <v>-1.11644231342658</v>
      </c>
    </row>
    <row r="8" spans="1:11" ht="15" customHeight="1" x14ac:dyDescent="0.25">
      <c r="A8" s="20" t="s">
        <v>6</v>
      </c>
      <c r="B8" s="20" t="s">
        <v>81</v>
      </c>
      <c r="C8" s="21">
        <v>6790</v>
      </c>
      <c r="D8" s="8">
        <v>0.2259601475927572</v>
      </c>
      <c r="E8" s="8">
        <v>0.181452103831689</v>
      </c>
      <c r="F8" s="23">
        <v>6456</v>
      </c>
      <c r="G8" s="60">
        <v>0.30761747292280062</v>
      </c>
      <c r="H8" s="8">
        <v>0.26263119302624599</v>
      </c>
      <c r="I8" s="21">
        <v>5864</v>
      </c>
      <c r="J8" s="8">
        <v>0.33385363935316115</v>
      </c>
      <c r="K8" s="28">
        <v>0.279494162122435</v>
      </c>
    </row>
    <row r="9" spans="1:11" ht="15" customHeight="1" x14ac:dyDescent="0.25">
      <c r="A9" s="20" t="s">
        <v>7</v>
      </c>
      <c r="B9" s="20" t="s">
        <v>82</v>
      </c>
      <c r="C9" s="21">
        <v>29357</v>
      </c>
      <c r="D9" s="8">
        <v>0.18843675686101594</v>
      </c>
      <c r="E9" s="8">
        <v>0.161592164968206</v>
      </c>
      <c r="F9" s="23">
        <v>30753</v>
      </c>
      <c r="G9" s="60">
        <v>0.20292876404951521</v>
      </c>
      <c r="H9" s="8">
        <v>0.171963392184321</v>
      </c>
      <c r="I9" s="21">
        <v>30019</v>
      </c>
      <c r="J9" s="8">
        <v>0.2136276465405573</v>
      </c>
      <c r="K9" s="28">
        <v>0.172081249613944</v>
      </c>
    </row>
    <row r="10" spans="1:11" ht="15" customHeight="1" x14ac:dyDescent="0.25">
      <c r="A10" s="20" t="s">
        <v>8</v>
      </c>
      <c r="B10" s="20" t="s">
        <v>83</v>
      </c>
      <c r="C10" s="21">
        <v>2</v>
      </c>
      <c r="D10" s="8">
        <v>5.6003351972630684</v>
      </c>
      <c r="E10" s="8">
        <v>5.4898145358443697</v>
      </c>
      <c r="F10" s="23">
        <v>2</v>
      </c>
      <c r="G10" s="59">
        <v>-1.1709314917660965E-2</v>
      </c>
      <c r="H10" s="6">
        <v>6.7267849303873695E-2</v>
      </c>
      <c r="I10" s="21">
        <v>3</v>
      </c>
      <c r="J10" s="8">
        <v>4.0113043990383481</v>
      </c>
      <c r="K10" s="28">
        <v>3.7329211158670401</v>
      </c>
    </row>
    <row r="11" spans="1:11" ht="15" customHeight="1" x14ac:dyDescent="0.25">
      <c r="A11" s="20" t="s">
        <v>9</v>
      </c>
      <c r="B11" s="20" t="s">
        <v>84</v>
      </c>
      <c r="C11" s="21">
        <v>5262</v>
      </c>
      <c r="D11" s="8">
        <v>0.40994840860278048</v>
      </c>
      <c r="E11" s="8">
        <v>0.31114287483587799</v>
      </c>
      <c r="F11" s="23">
        <v>4178</v>
      </c>
      <c r="G11" s="60">
        <v>0.33282326703180559</v>
      </c>
      <c r="H11" s="8">
        <v>0.27866762211414398</v>
      </c>
      <c r="I11" s="21">
        <v>3673</v>
      </c>
      <c r="J11" s="8">
        <v>0.26112079394708954</v>
      </c>
      <c r="K11" s="28">
        <v>0.22567091645978701</v>
      </c>
    </row>
    <row r="12" spans="1:11" ht="15" customHeight="1" x14ac:dyDescent="0.25">
      <c r="A12" s="20" t="s">
        <v>10</v>
      </c>
      <c r="B12" s="20" t="s">
        <v>85</v>
      </c>
      <c r="C12" s="21">
        <v>1274</v>
      </c>
      <c r="D12" s="6">
        <v>-8.2224108160816767E-2</v>
      </c>
      <c r="E12" s="6">
        <v>-7.2632889024960207E-2</v>
      </c>
      <c r="F12" s="23">
        <v>1617</v>
      </c>
      <c r="G12" s="60">
        <v>-8.7314181189273227E-2</v>
      </c>
      <c r="H12" s="8">
        <v>-8.0844563863592095E-2</v>
      </c>
      <c r="I12" s="21">
        <v>1961</v>
      </c>
      <c r="J12" s="8">
        <v>-0.1304209229222475</v>
      </c>
      <c r="K12" s="28">
        <v>-8.4117948796679706E-2</v>
      </c>
    </row>
    <row r="13" spans="1:11" ht="15" customHeight="1" x14ac:dyDescent="0.25">
      <c r="A13" s="20" t="s">
        <v>11</v>
      </c>
      <c r="B13" s="20" t="s">
        <v>86</v>
      </c>
      <c r="C13" s="21">
        <v>168</v>
      </c>
      <c r="D13" s="6">
        <v>8.2909840001726704E-3</v>
      </c>
      <c r="E13" s="6">
        <v>-6.3794556705075306E-2</v>
      </c>
      <c r="F13" s="23">
        <v>132</v>
      </c>
      <c r="G13" s="59">
        <v>-1.8064012518380228E-2</v>
      </c>
      <c r="H13" s="6">
        <v>-0.137092489968762</v>
      </c>
      <c r="I13" s="21">
        <v>125</v>
      </c>
      <c r="J13" s="8">
        <v>1.2636151678823557</v>
      </c>
      <c r="K13" s="28">
        <v>1.22817983149375</v>
      </c>
    </row>
    <row r="14" spans="1:11" ht="15" customHeight="1" x14ac:dyDescent="0.25">
      <c r="A14" s="20" t="s">
        <v>12</v>
      </c>
      <c r="B14" s="20" t="s">
        <v>87</v>
      </c>
      <c r="C14" s="21">
        <v>14</v>
      </c>
      <c r="D14" s="8">
        <v>0.85307448111367667</v>
      </c>
      <c r="E14" s="8">
        <v>0.81494497361249496</v>
      </c>
      <c r="F14" s="23">
        <v>18</v>
      </c>
      <c r="G14" s="59">
        <v>-2.6032966587146093E-2</v>
      </c>
      <c r="H14" s="6">
        <v>-2.25716567177663E-2</v>
      </c>
      <c r="I14" s="21">
        <v>35</v>
      </c>
      <c r="J14" s="6">
        <v>-0.12232359438312509</v>
      </c>
      <c r="K14" s="29">
        <v>-0.12941557054493599</v>
      </c>
    </row>
    <row r="15" spans="1:11" ht="15" customHeight="1" x14ac:dyDescent="0.25">
      <c r="A15" s="20" t="s">
        <v>13</v>
      </c>
      <c r="B15" s="20" t="s">
        <v>88</v>
      </c>
      <c r="C15" s="21">
        <v>39628</v>
      </c>
      <c r="D15" s="8">
        <v>8.5675776353933517E-2</v>
      </c>
      <c r="E15" s="8">
        <v>7.9763262755367603E-2</v>
      </c>
      <c r="F15" s="23">
        <v>41668</v>
      </c>
      <c r="G15" s="60">
        <v>0.11881208303890586</v>
      </c>
      <c r="H15" s="8">
        <v>0.109704992197864</v>
      </c>
      <c r="I15" s="21">
        <v>41612</v>
      </c>
      <c r="J15" s="8">
        <v>9.087086064436585E-2</v>
      </c>
      <c r="K15" s="28">
        <v>8.7839123680657202E-2</v>
      </c>
    </row>
    <row r="16" spans="1:11" ht="15" customHeight="1" x14ac:dyDescent="0.25">
      <c r="A16" s="20" t="s">
        <v>14</v>
      </c>
      <c r="B16" s="20" t="s">
        <v>89</v>
      </c>
      <c r="C16" s="21">
        <v>9217</v>
      </c>
      <c r="D16" s="8">
        <v>-8.8871060328592974E-2</v>
      </c>
      <c r="E16" s="8">
        <v>-9.8519793491409893E-2</v>
      </c>
      <c r="F16" s="23">
        <v>9976</v>
      </c>
      <c r="G16" s="60">
        <v>-0.12216679810004762</v>
      </c>
      <c r="H16" s="8">
        <v>-0.14523609260198</v>
      </c>
      <c r="I16" s="21">
        <v>8291</v>
      </c>
      <c r="J16" s="8">
        <v>-0.12784844539586163</v>
      </c>
      <c r="K16" s="28">
        <v>-0.13587083697101901</v>
      </c>
    </row>
    <row r="17" spans="1:11" ht="15" customHeight="1" x14ac:dyDescent="0.25">
      <c r="A17" s="20" t="s">
        <v>15</v>
      </c>
      <c r="B17" s="20" t="s">
        <v>90</v>
      </c>
      <c r="C17" s="21">
        <v>96649</v>
      </c>
      <c r="D17" s="8">
        <v>0.21478040279534488</v>
      </c>
      <c r="E17" s="8">
        <v>0.20369753900162399</v>
      </c>
      <c r="F17" s="23">
        <v>111879</v>
      </c>
      <c r="G17" s="60">
        <v>0.20073836065152623</v>
      </c>
      <c r="H17" s="8">
        <v>0.19791179512210699</v>
      </c>
      <c r="I17" s="21">
        <v>121574</v>
      </c>
      <c r="J17" s="8">
        <v>0.10587206566035423</v>
      </c>
      <c r="K17" s="28">
        <v>0.10201662472910999</v>
      </c>
    </row>
    <row r="18" spans="1:11" ht="15" customHeight="1" x14ac:dyDescent="0.25">
      <c r="A18" s="20" t="s">
        <v>16</v>
      </c>
      <c r="B18" s="20" t="s">
        <v>91</v>
      </c>
      <c r="C18" s="21">
        <v>87</v>
      </c>
      <c r="D18" s="8">
        <v>-0.42975461135675619</v>
      </c>
      <c r="E18" s="8">
        <v>-0.428475826350109</v>
      </c>
      <c r="F18" s="23">
        <v>158</v>
      </c>
      <c r="G18" s="60">
        <v>0.32429435708005688</v>
      </c>
      <c r="H18" s="8">
        <v>0.31540165866499797</v>
      </c>
      <c r="I18" s="21">
        <v>232</v>
      </c>
      <c r="J18" s="8">
        <v>-0.26581835254065578</v>
      </c>
      <c r="K18" s="28">
        <v>-0.208286800806606</v>
      </c>
    </row>
    <row r="19" spans="1:11" ht="15" customHeight="1" x14ac:dyDescent="0.25">
      <c r="A19" s="20" t="s">
        <v>17</v>
      </c>
      <c r="B19" s="20" t="s">
        <v>92</v>
      </c>
      <c r="C19" s="21">
        <v>13</v>
      </c>
      <c r="D19" s="6">
        <v>-0.42859723876400807</v>
      </c>
      <c r="E19" s="6">
        <v>-0.522315416582258</v>
      </c>
      <c r="F19" s="23">
        <v>12</v>
      </c>
      <c r="G19" s="59">
        <v>-0.43677258738767444</v>
      </c>
      <c r="H19" s="6">
        <v>-0.47716075705237798</v>
      </c>
      <c r="I19" s="21">
        <v>13</v>
      </c>
      <c r="J19" s="8">
        <v>1.7413267453923238</v>
      </c>
      <c r="K19" s="28">
        <v>1.6033858676539801</v>
      </c>
    </row>
    <row r="20" spans="1:11" ht="15" customHeight="1" x14ac:dyDescent="0.25">
      <c r="A20" s="20" t="s">
        <v>18</v>
      </c>
      <c r="B20" s="20" t="s">
        <v>93</v>
      </c>
      <c r="C20" s="21">
        <v>56046</v>
      </c>
      <c r="D20" s="8">
        <v>0.44738641587644035</v>
      </c>
      <c r="E20" s="8">
        <v>0.42360189991621999</v>
      </c>
      <c r="F20" s="23">
        <v>64784</v>
      </c>
      <c r="G20" s="60">
        <v>0.48005646162706322</v>
      </c>
      <c r="H20" s="8">
        <v>0.460711428881526</v>
      </c>
      <c r="I20" s="21">
        <v>61308</v>
      </c>
      <c r="J20" s="8">
        <v>0.43849069937409096</v>
      </c>
      <c r="K20" s="28">
        <v>0.41034551303056199</v>
      </c>
    </row>
    <row r="21" spans="1:11" ht="15" customHeight="1" x14ac:dyDescent="0.25">
      <c r="A21" s="20" t="s">
        <v>19</v>
      </c>
      <c r="B21" s="20" t="s">
        <v>94</v>
      </c>
      <c r="C21" s="21">
        <v>2948</v>
      </c>
      <c r="D21" s="8">
        <v>0.59140620643249053</v>
      </c>
      <c r="E21" s="8">
        <v>0.53623950842857604</v>
      </c>
      <c r="F21" s="23">
        <v>3492</v>
      </c>
      <c r="G21" s="60">
        <v>0.34055498795215206</v>
      </c>
      <c r="H21" s="8">
        <v>0.31236962553302799</v>
      </c>
      <c r="I21" s="21">
        <v>2009</v>
      </c>
      <c r="J21" s="8">
        <v>0.77264472246983062</v>
      </c>
      <c r="K21" s="28">
        <v>0.72539860694295999</v>
      </c>
    </row>
    <row r="22" spans="1:11" ht="15" customHeight="1" x14ac:dyDescent="0.25">
      <c r="A22" s="20" t="s">
        <v>20</v>
      </c>
      <c r="B22" s="20" t="s">
        <v>95</v>
      </c>
      <c r="C22" s="21">
        <v>743</v>
      </c>
      <c r="D22" s="8">
        <v>0.3330496667959234</v>
      </c>
      <c r="E22" s="8">
        <v>0.187450801780839</v>
      </c>
      <c r="F22" s="23">
        <v>607</v>
      </c>
      <c r="G22" s="60">
        <v>0.15636029989985162</v>
      </c>
      <c r="H22" s="8">
        <v>0.13484017332375101</v>
      </c>
      <c r="I22" s="21">
        <v>422</v>
      </c>
      <c r="J22" s="6">
        <v>-8.9877217814886015E-2</v>
      </c>
      <c r="K22" s="29">
        <v>-8.5466542222785005E-2</v>
      </c>
    </row>
    <row r="23" spans="1:11" ht="15" customHeight="1" x14ac:dyDescent="0.25">
      <c r="A23" s="20" t="s">
        <v>21</v>
      </c>
      <c r="B23" s="20" t="s">
        <v>96</v>
      </c>
      <c r="C23" s="21">
        <v>13323</v>
      </c>
      <c r="D23" s="8">
        <v>0.4840241141645571</v>
      </c>
      <c r="E23" s="8">
        <v>0.43458544642607599</v>
      </c>
      <c r="F23" s="23">
        <v>13488</v>
      </c>
      <c r="G23" s="60">
        <v>0.11597547431297939</v>
      </c>
      <c r="H23" s="8">
        <v>8.067092976246E-2</v>
      </c>
      <c r="I23" s="21">
        <v>12255</v>
      </c>
      <c r="J23" s="8">
        <v>0.23726816452953886</v>
      </c>
      <c r="K23" s="28">
        <v>0.20212176971366599</v>
      </c>
    </row>
    <row r="24" spans="1:11" ht="15" customHeight="1" x14ac:dyDescent="0.25">
      <c r="A24" s="20" t="s">
        <v>22</v>
      </c>
      <c r="B24" s="20" t="s">
        <v>97</v>
      </c>
      <c r="C24" s="21">
        <v>9295</v>
      </c>
      <c r="D24" s="6">
        <v>-1.7552927668358503E-2</v>
      </c>
      <c r="E24" s="8">
        <v>-5.2545670740858197E-2</v>
      </c>
      <c r="F24" s="23">
        <v>9561</v>
      </c>
      <c r="G24" s="60">
        <v>-6.6538538537921105E-2</v>
      </c>
      <c r="H24" s="8">
        <v>-8.8627104439603394E-2</v>
      </c>
      <c r="I24" s="21">
        <v>8793</v>
      </c>
      <c r="J24" s="8">
        <v>-0.14263849573991721</v>
      </c>
      <c r="K24" s="28">
        <v>-0.170725099468922</v>
      </c>
    </row>
    <row r="25" spans="1:11" ht="15" customHeight="1" x14ac:dyDescent="0.25">
      <c r="A25" s="20" t="s">
        <v>23</v>
      </c>
      <c r="B25" s="20" t="s">
        <v>98</v>
      </c>
      <c r="C25" s="21">
        <v>5671</v>
      </c>
      <c r="D25" s="6">
        <v>2.8908376550476227E-3</v>
      </c>
      <c r="E25" s="8">
        <v>-7.9027145235470705E-2</v>
      </c>
      <c r="F25" s="23">
        <v>5892</v>
      </c>
      <c r="G25" s="59">
        <v>3.4573532801830703E-2</v>
      </c>
      <c r="H25" s="6">
        <v>3.0667503023795802E-3</v>
      </c>
      <c r="I25" s="21">
        <v>6028</v>
      </c>
      <c r="J25" s="6">
        <v>1.1311583588376748E-3</v>
      </c>
      <c r="K25" s="29">
        <v>-3.0078663478546399E-2</v>
      </c>
    </row>
    <row r="26" spans="1:11" ht="15" customHeight="1" x14ac:dyDescent="0.25">
      <c r="A26" s="20" t="s">
        <v>24</v>
      </c>
      <c r="B26" s="20" t="s">
        <v>99</v>
      </c>
      <c r="C26" s="21">
        <v>3955</v>
      </c>
      <c r="D26" s="8">
        <v>0.39060178673846746</v>
      </c>
      <c r="E26" s="8">
        <v>0.35884343766417598</v>
      </c>
      <c r="F26" s="23">
        <v>4210</v>
      </c>
      <c r="G26" s="60">
        <v>0.15107408404883046</v>
      </c>
      <c r="H26" s="8">
        <v>0.13995831201335501</v>
      </c>
      <c r="I26" s="21">
        <v>4162</v>
      </c>
      <c r="J26" s="8">
        <v>0.17680703782262761</v>
      </c>
      <c r="K26" s="28">
        <v>0.15759069388631</v>
      </c>
    </row>
    <row r="27" spans="1:11" ht="15" customHeight="1" x14ac:dyDescent="0.25">
      <c r="A27" s="20" t="s">
        <v>25</v>
      </c>
      <c r="B27" s="20" t="s">
        <v>100</v>
      </c>
      <c r="C27" s="21">
        <v>27270</v>
      </c>
      <c r="D27" s="8">
        <v>0.25958872150234158</v>
      </c>
      <c r="E27" s="8">
        <v>0.22160069851033101</v>
      </c>
      <c r="F27" s="23">
        <v>29679</v>
      </c>
      <c r="G27" s="60">
        <v>0.26710878453433523</v>
      </c>
      <c r="H27" s="8">
        <v>0.23682380123017499</v>
      </c>
      <c r="I27" s="21">
        <v>27354</v>
      </c>
      <c r="J27" s="8">
        <v>0.24211029918655819</v>
      </c>
      <c r="K27" s="28">
        <v>0.21702835627858899</v>
      </c>
    </row>
    <row r="28" spans="1:11" ht="15" customHeight="1" x14ac:dyDescent="0.25">
      <c r="A28" s="20" t="s">
        <v>26</v>
      </c>
      <c r="B28" s="20" t="s">
        <v>101</v>
      </c>
      <c r="C28" s="21">
        <v>30560</v>
      </c>
      <c r="D28" s="8">
        <v>0.24994880126385594</v>
      </c>
      <c r="E28" s="8">
        <v>0.21858872788780001</v>
      </c>
      <c r="F28" s="23">
        <v>35213</v>
      </c>
      <c r="G28" s="60">
        <v>0.20944394752428425</v>
      </c>
      <c r="H28" s="8">
        <v>0.194520061449696</v>
      </c>
      <c r="I28" s="21">
        <v>27337</v>
      </c>
      <c r="J28" s="8">
        <v>0.14330470679596102</v>
      </c>
      <c r="K28" s="28">
        <v>0.13479797513693301</v>
      </c>
    </row>
    <row r="29" spans="1:11" ht="15" customHeight="1" x14ac:dyDescent="0.25">
      <c r="A29" s="20" t="s">
        <v>27</v>
      </c>
      <c r="B29" s="20" t="s">
        <v>102</v>
      </c>
      <c r="C29" s="21">
        <v>4389</v>
      </c>
      <c r="D29" s="8">
        <v>0.15109716919875385</v>
      </c>
      <c r="E29" s="8">
        <v>9.3869137575289002E-2</v>
      </c>
      <c r="F29" s="23">
        <v>1225</v>
      </c>
      <c r="G29" s="59">
        <v>4.1010913623226342E-2</v>
      </c>
      <c r="H29" s="6">
        <v>5.1441034003220101E-2</v>
      </c>
      <c r="I29" s="21">
        <v>906</v>
      </c>
      <c r="J29" s="8">
        <v>0.11083943910842774</v>
      </c>
      <c r="K29" s="28">
        <v>0.117039307953443</v>
      </c>
    </row>
    <row r="30" spans="1:11" ht="15" customHeight="1" x14ac:dyDescent="0.25">
      <c r="A30" s="20" t="s">
        <v>28</v>
      </c>
      <c r="B30" s="20" t="s">
        <v>103</v>
      </c>
      <c r="C30" s="21">
        <v>7</v>
      </c>
      <c r="D30" s="6">
        <v>0.20736249284147737</v>
      </c>
      <c r="E30" s="6">
        <v>0.226492551223861</v>
      </c>
      <c r="F30" s="23">
        <v>1522</v>
      </c>
      <c r="G30" s="60">
        <v>0.43099081031070297</v>
      </c>
      <c r="H30" s="8">
        <v>0.243810522654623</v>
      </c>
      <c r="I30" s="21">
        <v>1483</v>
      </c>
      <c r="J30" s="8">
        <v>0.74625468745210288</v>
      </c>
      <c r="K30" s="28">
        <v>0.60339284966109596</v>
      </c>
    </row>
    <row r="31" spans="1:11" ht="15" customHeight="1" x14ac:dyDescent="0.25">
      <c r="A31" s="20" t="s">
        <v>29</v>
      </c>
      <c r="B31" s="20" t="s">
        <v>104</v>
      </c>
      <c r="C31" s="21">
        <v>15790</v>
      </c>
      <c r="D31" s="6">
        <v>2.1669136144236708E-2</v>
      </c>
      <c r="E31" s="6">
        <v>-5.6854142931064304E-3</v>
      </c>
      <c r="F31" s="23">
        <v>18011</v>
      </c>
      <c r="G31" s="59">
        <v>9.8742526696140743E-3</v>
      </c>
      <c r="H31" s="6">
        <v>3.3997288776007502E-3</v>
      </c>
      <c r="I31" s="21">
        <v>19567</v>
      </c>
      <c r="J31" s="8">
        <v>2.9034871753123168E-2</v>
      </c>
      <c r="K31" s="29">
        <v>2.0307936514616601E-2</v>
      </c>
    </row>
    <row r="32" spans="1:11" ht="15" customHeight="1" x14ac:dyDescent="0.25">
      <c r="A32" s="20" t="s">
        <v>30</v>
      </c>
      <c r="B32" s="20" t="s">
        <v>105</v>
      </c>
      <c r="C32" s="21">
        <v>3988</v>
      </c>
      <c r="D32" s="8">
        <v>8.3774686392495967E-2</v>
      </c>
      <c r="E32" s="6">
        <v>2.1367137725535099E-2</v>
      </c>
      <c r="F32" s="23">
        <v>4277</v>
      </c>
      <c r="G32" s="60">
        <v>-0.1918568655821721</v>
      </c>
      <c r="H32" s="8">
        <v>-0.23967479881966799</v>
      </c>
      <c r="I32" s="21">
        <v>3507</v>
      </c>
      <c r="J32" s="8">
        <v>-9.8210492563788415E-2</v>
      </c>
      <c r="K32" s="28">
        <v>-0.13656579550006301</v>
      </c>
    </row>
    <row r="33" spans="1:11" ht="15" customHeight="1" x14ac:dyDescent="0.25">
      <c r="A33" s="20" t="s">
        <v>31</v>
      </c>
      <c r="B33" s="20" t="s">
        <v>106</v>
      </c>
      <c r="C33" s="21">
        <v>2810</v>
      </c>
      <c r="D33" s="6">
        <v>4.7648392983816103E-2</v>
      </c>
      <c r="E33" s="6">
        <v>-5.4349016774086503E-2</v>
      </c>
      <c r="F33" s="23">
        <v>2559</v>
      </c>
      <c r="G33" s="60">
        <v>0.10521040922914757</v>
      </c>
      <c r="H33" s="6">
        <v>3.4803856597457897E-2</v>
      </c>
      <c r="I33" s="21">
        <v>2275</v>
      </c>
      <c r="J33" s="6">
        <v>-1.9170384143976801E-2</v>
      </c>
      <c r="K33" s="28">
        <v>-6.5409129532427598E-2</v>
      </c>
    </row>
    <row r="34" spans="1:11" ht="15" customHeight="1" x14ac:dyDescent="0.25">
      <c r="A34" s="20" t="s">
        <v>32</v>
      </c>
      <c r="B34" s="20" t="s">
        <v>107</v>
      </c>
      <c r="C34" s="21">
        <v>9757</v>
      </c>
      <c r="D34" s="8">
        <v>-9.1715580659501958E-2</v>
      </c>
      <c r="E34" s="8">
        <v>-0.119621808981717</v>
      </c>
      <c r="F34" s="23">
        <v>7661</v>
      </c>
      <c r="G34" s="59">
        <v>4.13571358756166E-3</v>
      </c>
      <c r="H34" s="6">
        <v>5.6043362345113397E-3</v>
      </c>
      <c r="I34" s="21">
        <v>9140</v>
      </c>
      <c r="J34" s="8">
        <v>-9.5582952986218925E-2</v>
      </c>
      <c r="K34" s="28">
        <v>-9.4325527368353201E-2</v>
      </c>
    </row>
    <row r="35" spans="1:11" ht="15" customHeight="1" x14ac:dyDescent="0.25">
      <c r="A35" s="20" t="s">
        <v>33</v>
      </c>
      <c r="B35" s="20" t="s">
        <v>108</v>
      </c>
      <c r="C35" s="21">
        <v>1971</v>
      </c>
      <c r="D35" s="8">
        <v>-0.18245650908069272</v>
      </c>
      <c r="E35" s="8">
        <v>-0.145006439919906</v>
      </c>
      <c r="F35" s="23">
        <v>2278</v>
      </c>
      <c r="G35" s="60">
        <v>-0.2289513807736499</v>
      </c>
      <c r="H35" s="8">
        <v>-0.23044687602893699</v>
      </c>
      <c r="I35" s="21">
        <v>2292</v>
      </c>
      <c r="J35" s="8">
        <v>-0.23811891760019746</v>
      </c>
      <c r="K35" s="28">
        <v>-0.22235819858720099</v>
      </c>
    </row>
    <row r="36" spans="1:11" ht="15" customHeight="1" x14ac:dyDescent="0.25">
      <c r="A36" s="20" t="s">
        <v>34</v>
      </c>
      <c r="B36" s="20" t="s">
        <v>109</v>
      </c>
      <c r="C36" s="21">
        <v>279</v>
      </c>
      <c r="D36" s="8">
        <v>-0.24918909760609459</v>
      </c>
      <c r="E36" s="8">
        <v>-0.24394085572674501</v>
      </c>
      <c r="F36" s="23">
        <v>164</v>
      </c>
      <c r="G36" s="60">
        <v>0.29992678513528581</v>
      </c>
      <c r="H36" s="8">
        <v>0.27053199219818402</v>
      </c>
      <c r="I36" s="21">
        <v>241</v>
      </c>
      <c r="J36" s="8">
        <v>-0.25135343626166312</v>
      </c>
      <c r="K36" s="28">
        <v>-0.2242159790347</v>
      </c>
    </row>
    <row r="37" spans="1:11" ht="15" customHeight="1" x14ac:dyDescent="0.25">
      <c r="A37" s="20" t="s">
        <v>35</v>
      </c>
      <c r="B37" s="20" t="s">
        <v>110</v>
      </c>
      <c r="C37" s="21">
        <v>244</v>
      </c>
      <c r="D37" s="6">
        <v>6.3654733595345125E-2</v>
      </c>
      <c r="E37" s="6">
        <v>2.9794590848835501E-2</v>
      </c>
      <c r="F37" s="23">
        <v>178</v>
      </c>
      <c r="G37" s="60">
        <v>0.37463223773242765</v>
      </c>
      <c r="H37" s="8">
        <v>0.28198895668914598</v>
      </c>
      <c r="I37" s="21">
        <v>111</v>
      </c>
      <c r="J37" s="6">
        <v>0.2544558821598773</v>
      </c>
      <c r="K37" s="29">
        <v>0.176346271185399</v>
      </c>
    </row>
    <row r="38" spans="1:11" ht="15" customHeight="1" x14ac:dyDescent="0.25">
      <c r="A38" s="20" t="s">
        <v>36</v>
      </c>
      <c r="B38" s="20" t="s">
        <v>111</v>
      </c>
      <c r="C38" s="21">
        <v>2342</v>
      </c>
      <c r="D38" s="8">
        <v>9.6712079621068453E-2</v>
      </c>
      <c r="E38" s="6">
        <v>3.7269034867839598E-2</v>
      </c>
      <c r="F38" s="23">
        <v>2834</v>
      </c>
      <c r="G38" s="60">
        <v>0.11047561406997905</v>
      </c>
      <c r="H38" s="8">
        <v>8.2850593257336305E-2</v>
      </c>
      <c r="I38" s="21">
        <v>2847</v>
      </c>
      <c r="J38" s="8">
        <v>0.10258102654541659</v>
      </c>
      <c r="K38" s="28">
        <v>7.5593461616697999E-2</v>
      </c>
    </row>
    <row r="39" spans="1:11" ht="15" customHeight="1" x14ac:dyDescent="0.25">
      <c r="A39" s="20" t="s">
        <v>37</v>
      </c>
      <c r="B39" s="20" t="s">
        <v>112</v>
      </c>
      <c r="C39" s="21">
        <v>160</v>
      </c>
      <c r="D39" s="8">
        <v>0.32021474184279347</v>
      </c>
      <c r="E39" s="8">
        <v>0.39654899047855302</v>
      </c>
      <c r="F39" s="23">
        <v>168</v>
      </c>
      <c r="G39" s="59">
        <v>6.2674516202320077E-2</v>
      </c>
      <c r="H39" s="6">
        <v>0.12711966410721601</v>
      </c>
      <c r="I39" s="21">
        <v>175</v>
      </c>
      <c r="J39" s="6">
        <v>5.1897977489760182E-2</v>
      </c>
      <c r="K39" s="29">
        <v>4.7204153607318201E-2</v>
      </c>
    </row>
    <row r="40" spans="1:11" ht="15" customHeight="1" x14ac:dyDescent="0.25">
      <c r="A40" s="20" t="s">
        <v>38</v>
      </c>
      <c r="B40" s="20" t="s">
        <v>113</v>
      </c>
      <c r="C40" s="21">
        <v>24205</v>
      </c>
      <c r="D40" s="8">
        <v>8.3209550553547951E-2</v>
      </c>
      <c r="E40" s="8">
        <v>4.83894959853041E-2</v>
      </c>
      <c r="F40" s="23">
        <v>22889</v>
      </c>
      <c r="G40" s="60">
        <v>0.16315008339601042</v>
      </c>
      <c r="H40" s="8">
        <v>0.10891967425739101</v>
      </c>
      <c r="I40" s="21">
        <v>20510</v>
      </c>
      <c r="J40" s="8">
        <v>0.19377486052643686</v>
      </c>
      <c r="K40" s="28">
        <v>0.110847515995159</v>
      </c>
    </row>
    <row r="41" spans="1:11" ht="15" customHeight="1" x14ac:dyDescent="0.25">
      <c r="A41" s="20" t="s">
        <v>39</v>
      </c>
      <c r="B41" s="20" t="s">
        <v>114</v>
      </c>
      <c r="C41" s="21">
        <v>8109</v>
      </c>
      <c r="D41" s="8">
        <v>0.37226872216350232</v>
      </c>
      <c r="E41" s="8">
        <v>0.22514448284720001</v>
      </c>
      <c r="F41" s="23">
        <v>8085</v>
      </c>
      <c r="G41" s="60">
        <v>0.29898007656521963</v>
      </c>
      <c r="H41" s="8">
        <v>0.206568431437333</v>
      </c>
      <c r="I41" s="21">
        <v>7283</v>
      </c>
      <c r="J41" s="8">
        <v>0.25732318373130136</v>
      </c>
      <c r="K41" s="28">
        <v>0.18073236444482299</v>
      </c>
    </row>
    <row r="42" spans="1:11" ht="15" customHeight="1" x14ac:dyDescent="0.25">
      <c r="A42" s="20" t="s">
        <v>40</v>
      </c>
      <c r="B42" s="20" t="s">
        <v>115</v>
      </c>
      <c r="C42" s="21">
        <v>3671</v>
      </c>
      <c r="D42" s="8">
        <v>0.12587114878361169</v>
      </c>
      <c r="E42" s="8">
        <v>-6.0249771579663602E-2</v>
      </c>
      <c r="F42" s="23">
        <v>4247</v>
      </c>
      <c r="G42" s="60">
        <v>5.3104025486517152E-2</v>
      </c>
      <c r="H42" s="8">
        <v>-7.1009648691744198E-2</v>
      </c>
      <c r="I42" s="21">
        <v>4270</v>
      </c>
      <c r="J42" s="6">
        <v>8.257953975380438E-3</v>
      </c>
      <c r="K42" s="28">
        <v>-8.1360739084024206E-2</v>
      </c>
    </row>
    <row r="43" spans="1:11" ht="15" customHeight="1" x14ac:dyDescent="0.25">
      <c r="A43" s="20" t="s">
        <v>41</v>
      </c>
      <c r="B43" s="20" t="s">
        <v>116</v>
      </c>
      <c r="C43" s="21">
        <v>60889</v>
      </c>
      <c r="D43" s="8">
        <v>0.11296681324049035</v>
      </c>
      <c r="E43" s="8">
        <v>5.8843276324213697E-2</v>
      </c>
      <c r="F43" s="23">
        <v>57198</v>
      </c>
      <c r="G43" s="60">
        <v>9.6318846897519461E-2</v>
      </c>
      <c r="H43" s="8">
        <v>6.1009641297624498E-2</v>
      </c>
      <c r="I43" s="21">
        <v>54635</v>
      </c>
      <c r="J43" s="8">
        <v>7.7599999956427218E-2</v>
      </c>
      <c r="K43" s="28">
        <v>3.7737097146277397E-2</v>
      </c>
    </row>
    <row r="44" spans="1:11" ht="15" customHeight="1" x14ac:dyDescent="0.25">
      <c r="A44" s="20" t="s">
        <v>42</v>
      </c>
      <c r="B44" s="20" t="s">
        <v>117</v>
      </c>
      <c r="C44" s="21">
        <v>1907</v>
      </c>
      <c r="D44" s="8">
        <v>0.35314212079952534</v>
      </c>
      <c r="E44" s="8">
        <v>0.218698959668785</v>
      </c>
      <c r="F44" s="23">
        <v>1874</v>
      </c>
      <c r="G44" s="60">
        <v>0.60247391926353733</v>
      </c>
      <c r="H44" s="8">
        <v>0.51887215142407295</v>
      </c>
      <c r="I44" s="21">
        <v>1754</v>
      </c>
      <c r="J44" s="8">
        <v>0.14331774297280411</v>
      </c>
      <c r="K44" s="28">
        <v>8.2689651913986403E-2</v>
      </c>
    </row>
    <row r="45" spans="1:11" ht="15" customHeight="1" x14ac:dyDescent="0.25">
      <c r="A45" s="20" t="s">
        <v>43</v>
      </c>
      <c r="B45" s="20" t="s">
        <v>118</v>
      </c>
      <c r="C45" s="21">
        <v>9060</v>
      </c>
      <c r="D45" s="8">
        <v>0.63528729063900413</v>
      </c>
      <c r="E45" s="8">
        <v>0.44554274888814199</v>
      </c>
      <c r="F45" s="23">
        <v>11943</v>
      </c>
      <c r="G45" s="60">
        <v>0.55844612663137105</v>
      </c>
      <c r="H45" s="8">
        <v>0.42266767177277698</v>
      </c>
      <c r="I45" s="21">
        <v>11010</v>
      </c>
      <c r="J45" s="8">
        <v>0.35253467743772837</v>
      </c>
      <c r="K45" s="28">
        <v>0.236115679204948</v>
      </c>
    </row>
    <row r="46" spans="1:11" ht="15" customHeight="1" x14ac:dyDescent="0.25">
      <c r="A46" s="20" t="s">
        <v>44</v>
      </c>
      <c r="B46" s="20" t="s">
        <v>119</v>
      </c>
      <c r="C46" s="21">
        <v>5942</v>
      </c>
      <c r="D46" s="8">
        <v>0.20831241183930177</v>
      </c>
      <c r="E46" s="8">
        <v>0.14651448575218401</v>
      </c>
      <c r="F46" s="23">
        <v>6344</v>
      </c>
      <c r="G46" s="60">
        <v>0.21014377580961355</v>
      </c>
      <c r="H46" s="8">
        <v>0.153184460097161</v>
      </c>
      <c r="I46" s="21">
        <v>6467</v>
      </c>
      <c r="J46" s="8">
        <v>0.36571546074484079</v>
      </c>
      <c r="K46" s="28">
        <v>0.30352283890378501</v>
      </c>
    </row>
    <row r="47" spans="1:11" ht="15" customHeight="1" x14ac:dyDescent="0.25">
      <c r="A47" s="20" t="s">
        <v>45</v>
      </c>
      <c r="B47" s="20" t="s">
        <v>120</v>
      </c>
      <c r="C47" s="21">
        <v>9548</v>
      </c>
      <c r="D47" s="8">
        <v>0.21977209550076154</v>
      </c>
      <c r="E47" s="8">
        <v>4.93068911520958E-2</v>
      </c>
      <c r="F47" s="23">
        <v>6473</v>
      </c>
      <c r="G47" s="60">
        <v>0.31059858212041941</v>
      </c>
      <c r="H47" s="8">
        <v>0.25413529187079797</v>
      </c>
      <c r="I47" s="21">
        <v>7205</v>
      </c>
      <c r="J47" s="6">
        <v>-1.6751781210843308E-2</v>
      </c>
      <c r="K47" s="28">
        <v>-9.0070816666871306E-2</v>
      </c>
    </row>
    <row r="48" spans="1:11" ht="15" customHeight="1" x14ac:dyDescent="0.25">
      <c r="A48" s="20" t="s">
        <v>46</v>
      </c>
      <c r="B48" s="20" t="s">
        <v>121</v>
      </c>
      <c r="C48" s="21">
        <v>7182</v>
      </c>
      <c r="D48" s="8">
        <v>0.62469799947379945</v>
      </c>
      <c r="E48" s="8">
        <v>0.42077039950670397</v>
      </c>
      <c r="F48" s="23">
        <v>8931</v>
      </c>
      <c r="G48" s="60">
        <v>0.48342117718633587</v>
      </c>
      <c r="H48" s="8">
        <v>0.38632067848135798</v>
      </c>
      <c r="I48" s="21">
        <v>9139</v>
      </c>
      <c r="J48" s="8">
        <v>0.41871899764243342</v>
      </c>
      <c r="K48" s="28">
        <v>0.296267961106711</v>
      </c>
    </row>
    <row r="49" spans="1:11" ht="15" customHeight="1" x14ac:dyDescent="0.25">
      <c r="A49" s="20" t="s">
        <v>47</v>
      </c>
      <c r="B49" s="20" t="s">
        <v>122</v>
      </c>
      <c r="C49" s="21">
        <v>6041</v>
      </c>
      <c r="D49" s="8">
        <v>7.509979091150272E-2</v>
      </c>
      <c r="E49" s="6">
        <v>-1.8373984588260998E-2</v>
      </c>
      <c r="F49" s="23">
        <v>7131</v>
      </c>
      <c r="G49" s="60">
        <v>5.450824990993422E-2</v>
      </c>
      <c r="H49" s="8">
        <v>-6.9758064591111696E-2</v>
      </c>
      <c r="I49" s="21">
        <v>7376</v>
      </c>
      <c r="J49" s="8">
        <v>7.8972560434267092E-2</v>
      </c>
      <c r="K49" s="29">
        <v>-1.10715447430592E-2</v>
      </c>
    </row>
    <row r="50" spans="1:11" ht="15" customHeight="1" x14ac:dyDescent="0.25">
      <c r="A50" s="20" t="s">
        <v>48</v>
      </c>
      <c r="B50" s="20" t="s">
        <v>123</v>
      </c>
      <c r="C50" s="21">
        <v>57492</v>
      </c>
      <c r="D50" s="8">
        <v>0.20447133358851077</v>
      </c>
      <c r="E50" s="8">
        <v>0.13215551604985201</v>
      </c>
      <c r="F50" s="23">
        <v>60047</v>
      </c>
      <c r="G50" s="60">
        <v>0.23597022963093239</v>
      </c>
      <c r="H50" s="8">
        <v>0.16748151102601799</v>
      </c>
      <c r="I50" s="21">
        <v>59543</v>
      </c>
      <c r="J50" s="8">
        <v>0.2145370625714936</v>
      </c>
      <c r="K50" s="28">
        <v>0.14648191651491799</v>
      </c>
    </row>
    <row r="51" spans="1:11" ht="15" customHeight="1" x14ac:dyDescent="0.25">
      <c r="A51" s="20" t="s">
        <v>49</v>
      </c>
      <c r="B51" s="20" t="s">
        <v>124</v>
      </c>
      <c r="C51" s="21">
        <v>25</v>
      </c>
      <c r="D51" s="8">
        <v>1.5813605853782153</v>
      </c>
      <c r="E51" s="8">
        <v>1.5820136164221399</v>
      </c>
      <c r="F51" s="23">
        <v>33</v>
      </c>
      <c r="G51" s="60">
        <v>1.1259987136623673</v>
      </c>
      <c r="H51" s="8">
        <v>1.14338753954273</v>
      </c>
      <c r="I51" s="21">
        <v>18</v>
      </c>
      <c r="J51" s="8">
        <v>0.86855812888579798</v>
      </c>
      <c r="K51" s="28">
        <v>0.82169258560937297</v>
      </c>
    </row>
    <row r="52" spans="1:11" ht="15" customHeight="1" x14ac:dyDescent="0.25">
      <c r="A52" s="20" t="s">
        <v>50</v>
      </c>
      <c r="B52" s="20" t="s">
        <v>125</v>
      </c>
      <c r="C52" s="21">
        <v>12</v>
      </c>
      <c r="D52" s="6">
        <v>0.67043584256054167</v>
      </c>
      <c r="E52" s="6">
        <v>0.763547320659553</v>
      </c>
      <c r="F52" s="23">
        <v>8</v>
      </c>
      <c r="G52" s="59">
        <v>0.33371521612723376</v>
      </c>
      <c r="H52" s="6">
        <v>0.42160974838631399</v>
      </c>
      <c r="I52" s="21">
        <v>8</v>
      </c>
      <c r="J52" s="6">
        <v>0.19936396600933035</v>
      </c>
      <c r="K52" s="29">
        <v>0.23961613697916301</v>
      </c>
    </row>
    <row r="53" spans="1:11" ht="15" customHeight="1" x14ac:dyDescent="0.25">
      <c r="A53" s="20" t="s">
        <v>51</v>
      </c>
      <c r="B53" s="20" t="s">
        <v>126</v>
      </c>
      <c r="C53" s="21">
        <v>178</v>
      </c>
      <c r="D53" s="8">
        <v>-0.33849024689513979</v>
      </c>
      <c r="E53" s="8">
        <v>-0.25680808374986702</v>
      </c>
      <c r="F53" s="23">
        <v>30</v>
      </c>
      <c r="G53" s="59">
        <v>4.9897638304830585E-3</v>
      </c>
      <c r="H53" s="6">
        <v>9.0282053084638603E-2</v>
      </c>
      <c r="I53" s="21">
        <v>23</v>
      </c>
      <c r="J53" s="6">
        <v>-0.39356787053650855</v>
      </c>
      <c r="K53" s="29">
        <v>-0.373437114625709</v>
      </c>
    </row>
    <row r="54" spans="1:11" ht="15" customHeight="1" x14ac:dyDescent="0.25">
      <c r="A54" s="20" t="s">
        <v>52</v>
      </c>
      <c r="B54" s="20" t="s">
        <v>127</v>
      </c>
      <c r="C54" s="21">
        <v>27546</v>
      </c>
      <c r="D54" s="8">
        <v>0.42837895913672336</v>
      </c>
      <c r="E54" s="8">
        <v>0.37636672843125402</v>
      </c>
      <c r="F54" s="23">
        <v>29327</v>
      </c>
      <c r="G54" s="60">
        <v>0.32978606649466818</v>
      </c>
      <c r="H54" s="8">
        <v>0.30801358199154899</v>
      </c>
      <c r="I54" s="21">
        <v>27562</v>
      </c>
      <c r="J54" s="8">
        <v>0.36325733197768295</v>
      </c>
      <c r="K54" s="28">
        <v>0.34833230162006401</v>
      </c>
    </row>
    <row r="55" spans="1:11" ht="15" customHeight="1" x14ac:dyDescent="0.25">
      <c r="A55" s="20" t="s">
        <v>53</v>
      </c>
      <c r="B55" s="20" t="s">
        <v>128</v>
      </c>
      <c r="C55" s="21">
        <v>1899</v>
      </c>
      <c r="D55" s="8">
        <v>0.609690775651752</v>
      </c>
      <c r="E55" s="8">
        <v>0.53658554906457501</v>
      </c>
      <c r="F55" s="23">
        <v>2117</v>
      </c>
      <c r="G55" s="60">
        <v>0.86051569979991627</v>
      </c>
      <c r="H55" s="8">
        <v>0.81004764743192204</v>
      </c>
      <c r="I55" s="21">
        <v>2206</v>
      </c>
      <c r="J55" s="8">
        <v>0.52707480863181555</v>
      </c>
      <c r="K55" s="28">
        <v>0.472250280780109</v>
      </c>
    </row>
    <row r="56" spans="1:11" ht="15" customHeight="1" x14ac:dyDescent="0.25">
      <c r="A56" s="20" t="s">
        <v>54</v>
      </c>
      <c r="B56" s="20" t="s">
        <v>129</v>
      </c>
      <c r="C56" s="21">
        <v>8285</v>
      </c>
      <c r="D56" s="6">
        <v>2.2252525325348164E-2</v>
      </c>
      <c r="E56" s="8">
        <v>-6.0892432785980798E-2</v>
      </c>
      <c r="F56" s="23">
        <v>9147</v>
      </c>
      <c r="G56" s="59">
        <v>1.2787505031024986E-2</v>
      </c>
      <c r="H56" s="8">
        <v>-3.5574317627161303E-2</v>
      </c>
      <c r="I56" s="21">
        <v>9330</v>
      </c>
      <c r="J56" s="8">
        <v>3.2134872901511354E-2</v>
      </c>
      <c r="K56" s="29">
        <v>-2.0170671135511201E-2</v>
      </c>
    </row>
    <row r="57" spans="1:11" ht="15" customHeight="1" x14ac:dyDescent="0.25">
      <c r="A57" s="20" t="s">
        <v>55</v>
      </c>
      <c r="B57" s="20" t="s">
        <v>130</v>
      </c>
      <c r="C57" s="21">
        <v>13941</v>
      </c>
      <c r="D57" s="8">
        <v>0.13831294019173859</v>
      </c>
      <c r="E57" s="8">
        <v>0.113760909991725</v>
      </c>
      <c r="F57" s="23">
        <v>16422</v>
      </c>
      <c r="G57" s="60">
        <v>0.12443999533153402</v>
      </c>
      <c r="H57" s="8">
        <v>0.12671415831117</v>
      </c>
      <c r="I57" s="21">
        <v>16373</v>
      </c>
      <c r="J57" s="8">
        <v>0.13838654129824324</v>
      </c>
      <c r="K57" s="28">
        <v>0.133143227054734</v>
      </c>
    </row>
    <row r="58" spans="1:11" ht="15" customHeight="1" x14ac:dyDescent="0.25">
      <c r="A58" s="20" t="s">
        <v>56</v>
      </c>
      <c r="B58" s="20" t="s">
        <v>131</v>
      </c>
      <c r="C58" s="21">
        <v>4835</v>
      </c>
      <c r="D58" s="8">
        <v>0.17062576865655851</v>
      </c>
      <c r="E58" s="8">
        <v>0.15480845927514</v>
      </c>
      <c r="F58" s="23">
        <v>5317</v>
      </c>
      <c r="G58" s="60">
        <v>0.16090344972897427</v>
      </c>
      <c r="H58" s="8">
        <v>0.14732853578545299</v>
      </c>
      <c r="I58" s="21">
        <v>5577</v>
      </c>
      <c r="J58" s="8">
        <v>7.2623153253337194E-2</v>
      </c>
      <c r="K58" s="28">
        <v>7.0868096617925994E-2</v>
      </c>
    </row>
    <row r="59" spans="1:11" ht="15" customHeight="1" x14ac:dyDescent="0.25">
      <c r="A59" s="20" t="s">
        <v>57</v>
      </c>
      <c r="B59" s="20" t="s">
        <v>132</v>
      </c>
      <c r="C59" s="21">
        <v>61</v>
      </c>
      <c r="D59" s="6">
        <v>-0.22660332663509378</v>
      </c>
      <c r="E59" s="6">
        <v>-0.28738977119970899</v>
      </c>
      <c r="F59" s="23">
        <v>103</v>
      </c>
      <c r="G59" s="59">
        <v>-0.22324143703862745</v>
      </c>
      <c r="H59" s="6">
        <v>-0.27885922010263298</v>
      </c>
      <c r="I59" s="21">
        <v>49</v>
      </c>
      <c r="J59" s="8">
        <v>0.73398219009638499</v>
      </c>
      <c r="K59" s="28">
        <v>0.68155850926179995</v>
      </c>
    </row>
    <row r="60" spans="1:11" ht="15" customHeight="1" x14ac:dyDescent="0.25">
      <c r="A60" s="20" t="s">
        <v>58</v>
      </c>
      <c r="B60" s="20" t="s">
        <v>133</v>
      </c>
      <c r="C60" s="21">
        <v>30</v>
      </c>
      <c r="D60" s="6">
        <v>-1.2297387914147664E-2</v>
      </c>
      <c r="E60" s="6">
        <v>-0.113984993469756</v>
      </c>
      <c r="F60" s="23">
        <v>24</v>
      </c>
      <c r="G60" s="59">
        <v>0.1846095330713268</v>
      </c>
      <c r="H60" s="6">
        <v>0.172763628547215</v>
      </c>
      <c r="I60" s="21">
        <v>79</v>
      </c>
      <c r="J60" s="6">
        <v>6.1731334239751023E-2</v>
      </c>
      <c r="K60" s="29">
        <v>3.84551933598586E-2</v>
      </c>
    </row>
    <row r="61" spans="1:11" ht="15" customHeight="1" x14ac:dyDescent="0.25">
      <c r="A61" s="20" t="s">
        <v>59</v>
      </c>
      <c r="B61" s="20" t="s">
        <v>134</v>
      </c>
      <c r="C61" s="21">
        <v>112</v>
      </c>
      <c r="D61" s="6">
        <v>-0.1032937186503816</v>
      </c>
      <c r="E61" s="6">
        <v>-0.165812038315689</v>
      </c>
      <c r="F61" s="23">
        <v>99</v>
      </c>
      <c r="G61" s="59">
        <v>-0.10074877214238963</v>
      </c>
      <c r="H61" s="6">
        <v>-0.128912980139918</v>
      </c>
      <c r="I61" s="21">
        <v>98</v>
      </c>
      <c r="J61" s="6">
        <v>0.14486462918289322</v>
      </c>
      <c r="K61" s="29">
        <v>0.12265428157609801</v>
      </c>
    </row>
    <row r="62" spans="1:11" ht="15" customHeight="1" x14ac:dyDescent="0.25">
      <c r="A62" s="20" t="s">
        <v>60</v>
      </c>
      <c r="B62" s="20" t="s">
        <v>135</v>
      </c>
      <c r="C62" s="21">
        <v>1090</v>
      </c>
      <c r="D62" s="8">
        <v>-0.41600594884331671</v>
      </c>
      <c r="E62" s="8">
        <v>-0.47472729684432502</v>
      </c>
      <c r="F62" s="23">
        <v>1306</v>
      </c>
      <c r="G62" s="60">
        <v>-0.42075984220292917</v>
      </c>
      <c r="H62" s="8">
        <v>-0.46149025817112699</v>
      </c>
      <c r="I62" s="21">
        <v>1270</v>
      </c>
      <c r="J62" s="8">
        <v>-0.36340503677261188</v>
      </c>
      <c r="K62" s="28">
        <v>-0.42262258719398699</v>
      </c>
    </row>
    <row r="63" spans="1:11" ht="15" customHeight="1" x14ac:dyDescent="0.25">
      <c r="A63" s="20" t="s">
        <v>61</v>
      </c>
      <c r="B63" s="20" t="s">
        <v>136</v>
      </c>
      <c r="C63" s="21">
        <v>63</v>
      </c>
      <c r="D63" s="6">
        <v>6.1411114724240996E-2</v>
      </c>
      <c r="E63" s="6">
        <v>5.7839967368826101E-2</v>
      </c>
      <c r="F63" s="23">
        <v>84</v>
      </c>
      <c r="G63" s="59">
        <v>7.6054144215706596E-2</v>
      </c>
      <c r="H63" s="6">
        <v>6.0660427843565401E-2</v>
      </c>
      <c r="I63" s="21">
        <v>75</v>
      </c>
      <c r="J63" s="6">
        <v>-4.1918351213693639E-2</v>
      </c>
      <c r="K63" s="29">
        <v>-7.9633965122811304E-2</v>
      </c>
    </row>
    <row r="64" spans="1:11" ht="15" customHeight="1" x14ac:dyDescent="0.25">
      <c r="A64" s="20" t="s">
        <v>62</v>
      </c>
      <c r="B64" s="20" t="s">
        <v>137</v>
      </c>
      <c r="C64" s="21">
        <v>503</v>
      </c>
      <c r="D64" s="8">
        <v>0.59606427286331731</v>
      </c>
      <c r="E64" s="8">
        <v>0.56541510694560204</v>
      </c>
      <c r="F64" s="23">
        <v>525</v>
      </c>
      <c r="G64" s="60">
        <v>0.37342920809613289</v>
      </c>
      <c r="H64" s="8">
        <v>0.346540161116698</v>
      </c>
      <c r="I64" s="21">
        <v>497</v>
      </c>
      <c r="J64" s="8">
        <v>0.57933092190890401</v>
      </c>
      <c r="K64" s="28">
        <v>0.54931221830378896</v>
      </c>
    </row>
    <row r="65" spans="1:11" ht="15" customHeight="1" x14ac:dyDescent="0.25">
      <c r="A65" s="20" t="s">
        <v>63</v>
      </c>
      <c r="B65" s="20" t="s">
        <v>138</v>
      </c>
      <c r="C65" s="21">
        <v>1637</v>
      </c>
      <c r="D65" s="8">
        <v>0.18725540217805683</v>
      </c>
      <c r="E65" s="8">
        <v>0.13199934955586101</v>
      </c>
      <c r="F65" s="23">
        <v>1655</v>
      </c>
      <c r="G65" s="60">
        <v>0.32042284066415028</v>
      </c>
      <c r="H65" s="8">
        <v>0.227179989237977</v>
      </c>
      <c r="I65" s="21">
        <v>1628</v>
      </c>
      <c r="J65" s="8">
        <v>0.27161695770017424</v>
      </c>
      <c r="K65" s="28">
        <v>0.20440331184955501</v>
      </c>
    </row>
    <row r="66" spans="1:11" ht="15" customHeight="1" x14ac:dyDescent="0.25">
      <c r="A66" s="20" t="s">
        <v>64</v>
      </c>
      <c r="B66" s="20" t="s">
        <v>139</v>
      </c>
      <c r="C66" s="21">
        <v>176</v>
      </c>
      <c r="D66" s="8">
        <v>0.37356127460204669</v>
      </c>
      <c r="E66" s="8">
        <v>0.31983943228970102</v>
      </c>
      <c r="F66" s="23">
        <v>180</v>
      </c>
      <c r="G66" s="60">
        <v>0.37027369497439</v>
      </c>
      <c r="H66" s="8">
        <v>0.28341224303818502</v>
      </c>
      <c r="I66" s="21">
        <v>123</v>
      </c>
      <c r="J66" s="8">
        <v>0.36963488828000174</v>
      </c>
      <c r="K66" s="28">
        <v>0.31806240286448501</v>
      </c>
    </row>
    <row r="67" spans="1:11" ht="15" customHeight="1" x14ac:dyDescent="0.25">
      <c r="A67" s="20" t="s">
        <v>65</v>
      </c>
      <c r="B67" s="20" t="s">
        <v>140</v>
      </c>
      <c r="C67" s="21">
        <v>4112</v>
      </c>
      <c r="D67" s="6">
        <v>-5.4010105718690637E-3</v>
      </c>
      <c r="E67" s="6">
        <v>-1.0370584646275699E-3</v>
      </c>
      <c r="F67" s="23">
        <v>4199</v>
      </c>
      <c r="G67" s="59">
        <v>2.7648153531049063E-3</v>
      </c>
      <c r="H67" s="6">
        <v>1.3278964740261899E-2</v>
      </c>
      <c r="I67" s="21">
        <v>4301</v>
      </c>
      <c r="J67" s="6">
        <v>-1.3585868089808165E-2</v>
      </c>
      <c r="K67" s="29">
        <v>9.8489238890185605E-4</v>
      </c>
    </row>
    <row r="68" spans="1:11" ht="15" customHeight="1" x14ac:dyDescent="0.25">
      <c r="A68" s="20" t="s">
        <v>66</v>
      </c>
      <c r="B68" s="20" t="s">
        <v>141</v>
      </c>
      <c r="C68" s="21">
        <v>20003</v>
      </c>
      <c r="D68" s="6">
        <v>2.1900642046368386E-2</v>
      </c>
      <c r="E68" s="6">
        <v>1.7097799673872101E-2</v>
      </c>
      <c r="F68" s="23">
        <v>21647</v>
      </c>
      <c r="G68" s="60">
        <v>3.0867278902065309E-2</v>
      </c>
      <c r="H68" s="6">
        <v>1.0889045091081901E-2</v>
      </c>
      <c r="I68" s="21">
        <v>23022</v>
      </c>
      <c r="J68" s="6">
        <v>2.0508791699597202E-3</v>
      </c>
      <c r="K68" s="28">
        <v>-2.09506261289596E-2</v>
      </c>
    </row>
    <row r="69" spans="1:11" ht="15" customHeight="1" x14ac:dyDescent="0.25">
      <c r="A69" s="20" t="s">
        <v>67</v>
      </c>
      <c r="B69" s="20" t="s">
        <v>142</v>
      </c>
      <c r="C69" s="21">
        <v>13551</v>
      </c>
      <c r="D69" s="8">
        <v>4.255807629454552E-2</v>
      </c>
      <c r="E69" s="6">
        <v>-2.40025973341901E-2</v>
      </c>
      <c r="F69" s="23">
        <v>12654</v>
      </c>
      <c r="G69" s="60">
        <v>9.0948915958286192E-2</v>
      </c>
      <c r="H69" s="8">
        <v>6.9209800342894701E-2</v>
      </c>
      <c r="I69" s="21">
        <v>10813</v>
      </c>
      <c r="J69" s="8">
        <v>0.1244942935695446</v>
      </c>
      <c r="K69" s="28">
        <v>9.7753877563164907E-2</v>
      </c>
    </row>
    <row r="70" spans="1:11" ht="15" customHeight="1" x14ac:dyDescent="0.25">
      <c r="A70" s="20" t="s">
        <v>68</v>
      </c>
      <c r="B70" s="20" t="s">
        <v>143</v>
      </c>
      <c r="C70" s="21">
        <v>8651</v>
      </c>
      <c r="D70" s="8">
        <v>3.3931602779048282E-2</v>
      </c>
      <c r="E70" s="8">
        <v>-5.6841329510716403E-2</v>
      </c>
      <c r="F70" s="23">
        <v>7856</v>
      </c>
      <c r="G70" s="59">
        <v>3.1808938952572863E-2</v>
      </c>
      <c r="H70" s="6">
        <v>-2.2954272476987499E-2</v>
      </c>
      <c r="I70" s="21">
        <v>8121</v>
      </c>
      <c r="J70" s="8">
        <v>5.6156164710319041E-2</v>
      </c>
      <c r="K70" s="29">
        <v>2.1453187036684401E-3</v>
      </c>
    </row>
    <row r="71" spans="1:11" ht="15" customHeight="1" x14ac:dyDescent="0.25">
      <c r="A71" s="20" t="s">
        <v>69</v>
      </c>
      <c r="B71" s="20" t="s">
        <v>144</v>
      </c>
      <c r="C71" s="21">
        <v>11131</v>
      </c>
      <c r="D71" s="8">
        <v>0.65691904464636441</v>
      </c>
      <c r="E71" s="8">
        <v>0.51674066893454795</v>
      </c>
      <c r="F71" s="23">
        <v>11130</v>
      </c>
      <c r="G71" s="60">
        <v>0.8091519567796619</v>
      </c>
      <c r="H71" s="8">
        <v>0.68869096928474505</v>
      </c>
      <c r="I71" s="21">
        <v>8014</v>
      </c>
      <c r="J71" s="8">
        <v>0.3802485555389975</v>
      </c>
      <c r="K71" s="28">
        <v>0.29256427821577302</v>
      </c>
    </row>
    <row r="72" spans="1:11" ht="15" customHeight="1" x14ac:dyDescent="0.25">
      <c r="C72" s="64">
        <f>SUM(C4:C71)</f>
        <v>746422</v>
      </c>
      <c r="F72" s="64">
        <f>SUM(F4:F71)</f>
        <v>785628</v>
      </c>
      <c r="I72" s="64">
        <f>SUM(I4:I71)</f>
        <v>767612</v>
      </c>
    </row>
    <row r="73" spans="1:11" ht="15" customHeight="1" x14ac:dyDescent="0.25">
      <c r="C73" s="23"/>
      <c r="D73" s="26"/>
      <c r="E73" s="5"/>
      <c r="F73" s="44"/>
      <c r="G73" s="26"/>
      <c r="H73" s="8"/>
      <c r="I73" s="46"/>
      <c r="J73" s="26"/>
      <c r="K73" s="8"/>
    </row>
    <row r="74" spans="1:11" ht="15" customHeight="1" x14ac:dyDescent="0.25"/>
    <row r="75" spans="1:11" ht="15" customHeight="1" x14ac:dyDescent="0.25"/>
    <row r="76" spans="1:11" ht="15" customHeight="1" x14ac:dyDescent="0.25"/>
    <row r="77" spans="1:11" ht="15" customHeight="1" x14ac:dyDescent="0.25"/>
    <row r="78" spans="1:11" ht="15" customHeight="1" x14ac:dyDescent="0.25"/>
    <row r="79" spans="1:11" ht="15" customHeight="1" x14ac:dyDescent="0.25"/>
    <row r="80" spans="1:11" ht="15" customHeight="1" x14ac:dyDescent="0.25"/>
    <row r="81" ht="15" customHeigh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61" workbookViewId="0">
      <selection activeCell="C82" sqref="C82"/>
    </sheetView>
  </sheetViews>
  <sheetFormatPr defaultRowHeight="15" x14ac:dyDescent="0.25"/>
  <cols>
    <col min="2" max="2" width="30.7109375" customWidth="1"/>
    <col min="3" max="3" width="14.28515625" style="1" customWidth="1"/>
    <col min="4" max="5" width="9.140625" customWidth="1"/>
    <col min="6" max="6" width="14.28515625" style="1" customWidth="1"/>
    <col min="7" max="8" width="9.140625" customWidth="1"/>
    <col min="9" max="9" width="13.28515625" customWidth="1"/>
  </cols>
  <sheetData>
    <row r="1" spans="1:11" x14ac:dyDescent="0.25">
      <c r="B1" s="2" t="s">
        <v>151</v>
      </c>
      <c r="C1" s="50" t="s">
        <v>0</v>
      </c>
      <c r="D1" s="50"/>
      <c r="E1" s="49"/>
      <c r="F1" s="50" t="s">
        <v>1</v>
      </c>
      <c r="G1" s="50"/>
      <c r="H1" s="49"/>
      <c r="I1" s="50" t="s">
        <v>75</v>
      </c>
      <c r="J1" s="50"/>
      <c r="K1" s="49"/>
    </row>
    <row r="2" spans="1:11" x14ac:dyDescent="0.25">
      <c r="C2" s="41" t="s">
        <v>73</v>
      </c>
      <c r="D2" s="42" t="s">
        <v>147</v>
      </c>
      <c r="E2" s="42" t="s">
        <v>148</v>
      </c>
      <c r="F2" s="42" t="s">
        <v>73</v>
      </c>
      <c r="G2" s="42" t="s">
        <v>147</v>
      </c>
      <c r="H2" s="42" t="s">
        <v>148</v>
      </c>
      <c r="I2" s="42" t="s">
        <v>73</v>
      </c>
      <c r="J2" s="42" t="s">
        <v>147</v>
      </c>
      <c r="K2" s="42" t="s">
        <v>148</v>
      </c>
    </row>
    <row r="3" spans="1:11" x14ac:dyDescent="0.25">
      <c r="A3" t="s">
        <v>74</v>
      </c>
      <c r="C3" s="21">
        <v>12261236</v>
      </c>
      <c r="D3" s="22"/>
      <c r="E3" s="22"/>
      <c r="F3" s="1">
        <v>12492973</v>
      </c>
      <c r="I3" s="1">
        <v>12403818</v>
      </c>
    </row>
    <row r="4" spans="1:11" ht="15" customHeight="1" x14ac:dyDescent="0.25">
      <c r="A4" t="s">
        <v>2</v>
      </c>
      <c r="B4" s="40" t="s">
        <v>77</v>
      </c>
      <c r="C4" s="21">
        <v>47033</v>
      </c>
      <c r="D4" s="26">
        <v>-1.8995051702652487E-2</v>
      </c>
      <c r="E4" s="33">
        <v>5.76487625006136E-3</v>
      </c>
      <c r="F4" s="1">
        <v>38782</v>
      </c>
      <c r="G4" s="48">
        <v>-1.4665437824498122E-2</v>
      </c>
      <c r="H4" s="48">
        <v>1.45288208249935E-3</v>
      </c>
      <c r="I4" s="1">
        <v>41389</v>
      </c>
      <c r="J4" s="28">
        <v>2.794411668573419E-2</v>
      </c>
      <c r="K4" s="28">
        <v>3.6661440505356302E-2</v>
      </c>
    </row>
    <row r="5" spans="1:11" ht="15" customHeight="1" x14ac:dyDescent="0.25">
      <c r="A5" t="s">
        <v>3</v>
      </c>
      <c r="B5" s="40" t="s">
        <v>78</v>
      </c>
      <c r="C5" s="21">
        <v>4</v>
      </c>
      <c r="D5" s="26">
        <v>1.5687220711952314</v>
      </c>
      <c r="E5" s="33">
        <v>1.4658218531106999</v>
      </c>
      <c r="F5" s="1">
        <v>452</v>
      </c>
      <c r="G5" s="28">
        <v>1.2788006028345313</v>
      </c>
      <c r="H5" s="28">
        <v>1.16448820442665</v>
      </c>
      <c r="I5" s="1">
        <v>497</v>
      </c>
      <c r="J5" s="28">
        <v>1.5326583256285751</v>
      </c>
      <c r="K5" s="28">
        <v>1.30703997823463</v>
      </c>
    </row>
    <row r="6" spans="1:11" ht="15" customHeight="1" x14ac:dyDescent="0.25">
      <c r="A6" t="s">
        <v>4</v>
      </c>
      <c r="B6" s="40" t="s">
        <v>79</v>
      </c>
      <c r="C6" s="21">
        <v>7001</v>
      </c>
      <c r="D6" s="26">
        <v>0.37785438218065998</v>
      </c>
      <c r="E6" s="36">
        <v>0.30012445499000001</v>
      </c>
      <c r="F6" s="1">
        <v>10859</v>
      </c>
      <c r="G6" s="28">
        <v>0.31725018526315008</v>
      </c>
      <c r="H6" s="28">
        <v>0.229267967907233</v>
      </c>
      <c r="I6" s="1">
        <v>10104</v>
      </c>
      <c r="J6" s="28">
        <v>0.47812939181351594</v>
      </c>
      <c r="K6" s="28">
        <v>0.30557518665611999</v>
      </c>
    </row>
    <row r="7" spans="1:11" ht="15" customHeight="1" x14ac:dyDescent="0.25">
      <c r="A7" t="s">
        <v>5</v>
      </c>
      <c r="B7" s="40" t="s">
        <v>80</v>
      </c>
      <c r="C7" s="21">
        <v>186</v>
      </c>
      <c r="D7" s="26">
        <v>-1.2005375371956335</v>
      </c>
      <c r="E7" s="36">
        <v>-1.1919471707611899</v>
      </c>
      <c r="F7" s="1">
        <v>1298</v>
      </c>
      <c r="G7" s="28">
        <v>-0.86026578628142469</v>
      </c>
      <c r="H7" s="28">
        <v>-0.79958903687793303</v>
      </c>
      <c r="I7" s="1">
        <v>1197</v>
      </c>
      <c r="J7" s="28">
        <v>-1.2557045426713369</v>
      </c>
      <c r="K7" s="28">
        <v>-1.02132571130867</v>
      </c>
    </row>
    <row r="8" spans="1:11" ht="15" customHeight="1" x14ac:dyDescent="0.25">
      <c r="A8" t="s">
        <v>6</v>
      </c>
      <c r="B8" s="40" t="s">
        <v>81</v>
      </c>
      <c r="C8" s="21">
        <v>6790</v>
      </c>
      <c r="D8" s="26">
        <v>0.2259601475927572</v>
      </c>
      <c r="E8" s="36">
        <v>0.181452103831689</v>
      </c>
      <c r="F8" s="1">
        <v>6456</v>
      </c>
      <c r="G8" s="28">
        <v>0.31002634571938908</v>
      </c>
      <c r="H8" s="28">
        <v>0.26330139172091499</v>
      </c>
      <c r="I8" s="1">
        <v>5864</v>
      </c>
      <c r="J8" s="28">
        <v>0.34979815270038861</v>
      </c>
      <c r="K8" s="28">
        <v>0.28985398306598698</v>
      </c>
    </row>
    <row r="9" spans="1:11" ht="15" customHeight="1" x14ac:dyDescent="0.25">
      <c r="A9" t="s">
        <v>7</v>
      </c>
      <c r="B9" s="40" t="s">
        <v>82</v>
      </c>
      <c r="C9" s="21">
        <v>29357</v>
      </c>
      <c r="D9" s="26">
        <v>0.18843675686101594</v>
      </c>
      <c r="E9" s="36">
        <v>0.161592164968206</v>
      </c>
      <c r="F9" s="1">
        <v>30753</v>
      </c>
      <c r="G9" s="28">
        <v>0.20985375129718334</v>
      </c>
      <c r="H9" s="28">
        <v>0.17747322969531101</v>
      </c>
      <c r="I9" s="1">
        <v>30019</v>
      </c>
      <c r="J9" s="28">
        <v>0.23931862320912423</v>
      </c>
      <c r="K9" s="28">
        <v>0.20988964506628899</v>
      </c>
    </row>
    <row r="10" spans="1:11" ht="15" customHeight="1" x14ac:dyDescent="0.25">
      <c r="A10" t="s">
        <v>8</v>
      </c>
      <c r="B10" s="40" t="s">
        <v>83</v>
      </c>
      <c r="C10" s="21">
        <v>2</v>
      </c>
      <c r="D10" s="26">
        <v>5.6003351972630684</v>
      </c>
      <c r="E10" s="36">
        <v>5.4898145358443697</v>
      </c>
      <c r="F10" s="1">
        <v>2</v>
      </c>
      <c r="G10" s="48">
        <v>-1.4143240070752718E-2</v>
      </c>
      <c r="H10" s="48">
        <v>6.8851183200391894E-2</v>
      </c>
      <c r="I10" s="1">
        <v>3</v>
      </c>
      <c r="J10" s="28">
        <v>4.1098105932134095</v>
      </c>
      <c r="K10" s="28">
        <v>3.7199866733828899</v>
      </c>
    </row>
    <row r="11" spans="1:11" ht="15" customHeight="1" x14ac:dyDescent="0.25">
      <c r="A11" t="s">
        <v>9</v>
      </c>
      <c r="B11" s="40" t="s">
        <v>84</v>
      </c>
      <c r="C11" s="21">
        <v>4567</v>
      </c>
      <c r="D11" s="26">
        <v>0.46856840860277998</v>
      </c>
      <c r="E11" s="36">
        <v>0.37884774835877999</v>
      </c>
      <c r="F11" s="1">
        <v>3251</v>
      </c>
      <c r="G11" s="28">
        <v>0.55847911001448103</v>
      </c>
      <c r="H11" s="28">
        <v>0.46909077640722302</v>
      </c>
      <c r="I11" s="1">
        <v>2903</v>
      </c>
      <c r="J11" s="28">
        <v>0.44325453680952664</v>
      </c>
      <c r="K11" s="28">
        <v>0.35834868877678799</v>
      </c>
    </row>
    <row r="12" spans="1:11" ht="15" customHeight="1" x14ac:dyDescent="0.25">
      <c r="A12" t="s">
        <v>10</v>
      </c>
      <c r="B12" s="40" t="s">
        <v>85</v>
      </c>
      <c r="C12" s="21">
        <v>1274</v>
      </c>
      <c r="D12" s="27">
        <v>-8.2224108160816767E-2</v>
      </c>
      <c r="E12" s="33">
        <v>-7.2632889024960207E-2</v>
      </c>
      <c r="F12" s="1">
        <v>1617</v>
      </c>
      <c r="G12" s="28">
        <v>-8.7634937262862686E-2</v>
      </c>
      <c r="H12" s="28">
        <v>-8.0994237534850896E-2</v>
      </c>
      <c r="I12" s="1">
        <v>1961</v>
      </c>
      <c r="J12" s="28">
        <v>-0.13368636802699244</v>
      </c>
      <c r="K12" s="28">
        <v>-8.3631088314089094E-2</v>
      </c>
    </row>
    <row r="13" spans="1:11" ht="15" customHeight="1" x14ac:dyDescent="0.25">
      <c r="A13" t="s">
        <v>11</v>
      </c>
      <c r="B13" s="40" t="s">
        <v>86</v>
      </c>
      <c r="C13" s="21">
        <v>168</v>
      </c>
      <c r="D13" s="27">
        <v>8.2909840001726704E-3</v>
      </c>
      <c r="E13" s="33">
        <v>-6.3794556705075306E-2</v>
      </c>
      <c r="F13" s="1">
        <v>132</v>
      </c>
      <c r="G13" s="48">
        <v>-1.8371481672457037E-2</v>
      </c>
      <c r="H13" s="48">
        <v>-0.13721673334168699</v>
      </c>
      <c r="I13" s="1">
        <v>125</v>
      </c>
      <c r="J13" s="28">
        <v>1.2959163515506136</v>
      </c>
      <c r="K13" s="28">
        <v>1.23993307033665</v>
      </c>
    </row>
    <row r="14" spans="1:11" ht="15" customHeight="1" x14ac:dyDescent="0.25">
      <c r="A14" t="s">
        <v>12</v>
      </c>
      <c r="B14" s="40" t="s">
        <v>87</v>
      </c>
      <c r="C14" s="21">
        <v>14</v>
      </c>
      <c r="D14" s="26">
        <v>0.85307448111367667</v>
      </c>
      <c r="E14" s="36">
        <v>0.81494497361249496</v>
      </c>
      <c r="F14" s="1">
        <v>18</v>
      </c>
      <c r="G14" s="48">
        <v>-2.6342850396901745E-2</v>
      </c>
      <c r="H14" s="48">
        <v>-2.3259858150664298E-2</v>
      </c>
      <c r="I14" s="1">
        <v>35</v>
      </c>
      <c r="J14" s="48">
        <v>-0.12583007618441477</v>
      </c>
      <c r="K14" s="48">
        <v>-0.12916463234383299</v>
      </c>
    </row>
    <row r="15" spans="1:11" ht="15" customHeight="1" x14ac:dyDescent="0.25">
      <c r="A15" t="s">
        <v>13</v>
      </c>
      <c r="B15" s="40" t="s">
        <v>88</v>
      </c>
      <c r="C15" s="21">
        <v>39628</v>
      </c>
      <c r="D15" s="26">
        <v>8.5675776353933517E-2</v>
      </c>
      <c r="E15" s="36">
        <v>7.9763262755367603E-2</v>
      </c>
      <c r="F15" s="1">
        <v>41668</v>
      </c>
      <c r="G15" s="28">
        <v>0.11847412570193293</v>
      </c>
      <c r="H15" s="28">
        <v>0.10942994030659201</v>
      </c>
      <c r="I15" s="1">
        <v>41612</v>
      </c>
      <c r="J15" s="28">
        <v>9.5705251469674013E-2</v>
      </c>
      <c r="K15" s="28">
        <v>8.7512384317888797E-2</v>
      </c>
    </row>
    <row r="16" spans="1:11" ht="15" customHeight="1" x14ac:dyDescent="0.25">
      <c r="A16" t="s">
        <v>14</v>
      </c>
      <c r="B16" s="40" t="s">
        <v>89</v>
      </c>
      <c r="C16" s="21">
        <v>7981</v>
      </c>
      <c r="D16" s="26">
        <v>-7.2635603285929995E-2</v>
      </c>
      <c r="E16" s="36">
        <v>-9.6465447859899994E-2</v>
      </c>
      <c r="F16" s="1">
        <v>7344</v>
      </c>
      <c r="G16" s="28">
        <v>-0.10734490072536765</v>
      </c>
      <c r="H16" s="28">
        <v>-0.14183027599304601</v>
      </c>
      <c r="I16" s="1">
        <v>6124</v>
      </c>
      <c r="J16" s="28">
        <v>-0.12832436470874536</v>
      </c>
      <c r="K16" s="28">
        <v>-0.16517410619155001</v>
      </c>
    </row>
    <row r="17" spans="1:11" ht="15" customHeight="1" x14ac:dyDescent="0.25">
      <c r="A17" t="s">
        <v>15</v>
      </c>
      <c r="B17" s="40" t="s">
        <v>90</v>
      </c>
      <c r="C17" s="21">
        <v>96638</v>
      </c>
      <c r="D17" s="26">
        <v>0.21478040279534488</v>
      </c>
      <c r="E17" s="36">
        <v>0.20369753900162399</v>
      </c>
      <c r="F17" s="1">
        <v>111871</v>
      </c>
      <c r="G17" s="28">
        <v>0.20053464692262871</v>
      </c>
      <c r="H17" s="28">
        <v>0.19735140575475299</v>
      </c>
      <c r="I17" s="1">
        <v>121574</v>
      </c>
      <c r="J17" s="28">
        <v>0.12118892441296179</v>
      </c>
      <c r="K17" s="28">
        <v>0.101234987117732</v>
      </c>
    </row>
    <row r="18" spans="1:11" ht="15" customHeight="1" x14ac:dyDescent="0.25">
      <c r="A18" t="s">
        <v>16</v>
      </c>
      <c r="B18" s="40" t="s">
        <v>91</v>
      </c>
      <c r="C18" s="21">
        <v>87</v>
      </c>
      <c r="D18" s="26">
        <v>-0.42975461135675619</v>
      </c>
      <c r="E18" s="36">
        <v>-0.428475826350109</v>
      </c>
      <c r="F18" s="1">
        <v>158</v>
      </c>
      <c r="G18" s="28">
        <v>0.32398090249863709</v>
      </c>
      <c r="H18" s="28">
        <v>0.31482975739476798</v>
      </c>
      <c r="I18" s="1">
        <v>232</v>
      </c>
      <c r="J18" s="28">
        <v>-0.27251853951327587</v>
      </c>
      <c r="K18" s="28">
        <v>-0.20746000186340999</v>
      </c>
    </row>
    <row r="19" spans="1:11" ht="15" customHeight="1" x14ac:dyDescent="0.25">
      <c r="A19" t="s">
        <v>17</v>
      </c>
      <c r="B19" s="40" t="s">
        <v>92</v>
      </c>
      <c r="C19" s="21">
        <v>13</v>
      </c>
      <c r="D19" s="27">
        <v>-0.42859723876400807</v>
      </c>
      <c r="E19" s="33">
        <v>-0.522315416582258</v>
      </c>
      <c r="F19" s="1">
        <v>12</v>
      </c>
      <c r="G19" s="48">
        <v>-0.43709374639479742</v>
      </c>
      <c r="H19" s="48">
        <v>-0.47720980678784802</v>
      </c>
      <c r="I19" s="1">
        <v>13</v>
      </c>
      <c r="J19" s="28">
        <v>1.7834903890020386</v>
      </c>
      <c r="K19" s="28">
        <v>1.7683737507608599</v>
      </c>
    </row>
    <row r="20" spans="1:11" ht="15" customHeight="1" x14ac:dyDescent="0.25">
      <c r="A20" t="s">
        <v>18</v>
      </c>
      <c r="B20" s="40" t="s">
        <v>93</v>
      </c>
      <c r="C20" s="21">
        <v>55187</v>
      </c>
      <c r="D20" s="27">
        <v>0.442154967587644</v>
      </c>
      <c r="E20" s="36">
        <v>0.42021449999999999</v>
      </c>
      <c r="F20" s="1">
        <v>62945</v>
      </c>
      <c r="G20" s="28">
        <v>0.47208604809388549</v>
      </c>
      <c r="H20" s="28">
        <v>0.45525050974113701</v>
      </c>
      <c r="I20" s="1">
        <v>60040</v>
      </c>
      <c r="J20" s="28">
        <v>0.51979567818576822</v>
      </c>
      <c r="K20" s="28">
        <v>0.44456776042243301</v>
      </c>
    </row>
    <row r="21" spans="1:11" ht="15" customHeight="1" x14ac:dyDescent="0.25">
      <c r="A21" t="s">
        <v>19</v>
      </c>
      <c r="B21" s="40" t="s">
        <v>94</v>
      </c>
      <c r="C21" s="21">
        <v>2948</v>
      </c>
      <c r="D21" s="27">
        <v>0.59140620643249053</v>
      </c>
      <c r="E21" s="36">
        <v>0.53623950842857604</v>
      </c>
      <c r="F21" s="1">
        <v>3492</v>
      </c>
      <c r="G21" s="28">
        <v>0.34040625905802746</v>
      </c>
      <c r="H21" s="28">
        <v>0.31215326747420402</v>
      </c>
      <c r="I21" s="1">
        <v>2009</v>
      </c>
      <c r="J21" s="28">
        <v>0.80113678195531624</v>
      </c>
      <c r="K21" s="28">
        <v>0.715425613241641</v>
      </c>
    </row>
    <row r="22" spans="1:11" ht="15" customHeight="1" x14ac:dyDescent="0.25">
      <c r="A22" t="s">
        <v>20</v>
      </c>
      <c r="B22" s="40" t="s">
        <v>95</v>
      </c>
      <c r="C22" s="21">
        <v>659</v>
      </c>
      <c r="D22" s="27">
        <v>0.33804966679592302</v>
      </c>
      <c r="E22" s="36">
        <v>0.188420801780839</v>
      </c>
      <c r="F22" s="1">
        <v>486</v>
      </c>
      <c r="G22" s="28">
        <v>0.19662316101888833</v>
      </c>
      <c r="H22" s="28">
        <v>0.16295790525814399</v>
      </c>
      <c r="I22" s="1">
        <v>334</v>
      </c>
      <c r="J22" s="48">
        <v>-6.7551781840462052E-2</v>
      </c>
      <c r="K22" s="48">
        <v>-0.104242694885804</v>
      </c>
    </row>
    <row r="23" spans="1:11" ht="15" customHeight="1" x14ac:dyDescent="0.25">
      <c r="A23" t="s">
        <v>21</v>
      </c>
      <c r="B23" s="40" t="s">
        <v>96</v>
      </c>
      <c r="C23" s="21">
        <v>13323</v>
      </c>
      <c r="D23" s="27">
        <v>0.4840241141645571</v>
      </c>
      <c r="E23" s="36">
        <v>0.43458544642607599</v>
      </c>
      <c r="F23" s="1">
        <v>13488</v>
      </c>
      <c r="G23" s="28">
        <v>0.11572470836824136</v>
      </c>
      <c r="H23" s="28">
        <v>8.01273667942103E-2</v>
      </c>
      <c r="I23" s="1">
        <v>12255</v>
      </c>
      <c r="J23" s="28">
        <v>0.24870913821897783</v>
      </c>
      <c r="K23" s="28">
        <v>0.201101253427687</v>
      </c>
    </row>
    <row r="24" spans="1:11" ht="15" customHeight="1" x14ac:dyDescent="0.25">
      <c r="A24" t="s">
        <v>22</v>
      </c>
      <c r="B24" s="40" t="s">
        <v>97</v>
      </c>
      <c r="C24" s="21">
        <v>9295</v>
      </c>
      <c r="D24" s="27">
        <v>-1.7552927668358503E-2</v>
      </c>
      <c r="E24" s="36">
        <v>-5.2545670740858197E-2</v>
      </c>
      <c r="F24" s="1">
        <v>9561</v>
      </c>
      <c r="G24" s="28">
        <v>-6.6885450546639677E-2</v>
      </c>
      <c r="H24" s="28">
        <v>-8.90984867575009E-2</v>
      </c>
      <c r="I24" s="1">
        <v>8793</v>
      </c>
      <c r="J24" s="28">
        <v>-0.14492296474601118</v>
      </c>
      <c r="K24" s="28">
        <v>-0.17257052967672201</v>
      </c>
    </row>
    <row r="25" spans="1:11" ht="15" customHeight="1" x14ac:dyDescent="0.25">
      <c r="A25" t="s">
        <v>23</v>
      </c>
      <c r="B25" s="40" t="s">
        <v>98</v>
      </c>
      <c r="C25" s="21">
        <v>5671</v>
      </c>
      <c r="D25" s="27">
        <v>2.8908376550476227E-3</v>
      </c>
      <c r="E25" s="36">
        <v>-7.9027145235470705E-2</v>
      </c>
      <c r="F25" s="1">
        <v>5892</v>
      </c>
      <c r="G25" s="48">
        <v>3.4368806348010567E-2</v>
      </c>
      <c r="H25" s="48">
        <v>1.3069801885328099E-3</v>
      </c>
      <c r="I25" s="1">
        <v>6028</v>
      </c>
      <c r="J25" s="48">
        <v>8.9977121999649005E-4</v>
      </c>
      <c r="K25" s="48">
        <v>-3.3504527640814498E-2</v>
      </c>
    </row>
    <row r="26" spans="1:11" ht="15" customHeight="1" x14ac:dyDescent="0.25">
      <c r="A26" t="s">
        <v>24</v>
      </c>
      <c r="B26" s="40" t="s">
        <v>99</v>
      </c>
      <c r="C26" s="21">
        <v>3955</v>
      </c>
      <c r="D26" s="26">
        <v>0.39060178673846746</v>
      </c>
      <c r="E26" s="36">
        <v>0.35884343766417598</v>
      </c>
      <c r="F26" s="1">
        <v>4209</v>
      </c>
      <c r="G26" s="28">
        <v>0.15028641761715475</v>
      </c>
      <c r="H26" s="28">
        <v>0.138214949884781</v>
      </c>
      <c r="I26" s="1">
        <v>4162</v>
      </c>
      <c r="J26" s="28">
        <v>0.18197019697011696</v>
      </c>
      <c r="K26" s="28">
        <v>0.14706925336552101</v>
      </c>
    </row>
    <row r="27" spans="1:11" ht="15" customHeight="1" x14ac:dyDescent="0.25">
      <c r="A27" t="s">
        <v>25</v>
      </c>
      <c r="B27" s="40" t="s">
        <v>100</v>
      </c>
      <c r="C27" s="21">
        <v>25665</v>
      </c>
      <c r="D27" s="26">
        <v>0.27265652342000002</v>
      </c>
      <c r="E27" s="36">
        <v>0.22160069851033101</v>
      </c>
      <c r="F27" s="1">
        <v>27055</v>
      </c>
      <c r="G27" s="28">
        <v>0.29154222350580028</v>
      </c>
      <c r="H27" s="28">
        <v>0.260976023672577</v>
      </c>
      <c r="I27" s="1">
        <v>24445</v>
      </c>
      <c r="J27" s="28">
        <v>0.25540569539424118</v>
      </c>
      <c r="K27" s="28">
        <v>0.69009863345155198</v>
      </c>
    </row>
    <row r="28" spans="1:11" ht="15" customHeight="1" x14ac:dyDescent="0.25">
      <c r="A28" t="s">
        <v>26</v>
      </c>
      <c r="B28" s="40" t="s">
        <v>101</v>
      </c>
      <c r="C28" s="21">
        <v>24659</v>
      </c>
      <c r="D28" s="26">
        <v>0.2412345856</v>
      </c>
      <c r="E28" s="36">
        <v>0.210123113278878</v>
      </c>
      <c r="F28" s="1">
        <v>29854</v>
      </c>
      <c r="G28" s="28">
        <v>0.190800527610923</v>
      </c>
      <c r="H28" s="28">
        <v>0.17429396712185599</v>
      </c>
      <c r="I28" s="1">
        <v>21786</v>
      </c>
      <c r="J28" s="28">
        <v>0.15073835707024016</v>
      </c>
      <c r="K28" s="28">
        <v>0.14090923035817099</v>
      </c>
    </row>
    <row r="29" spans="1:11" ht="15" customHeight="1" x14ac:dyDescent="0.25">
      <c r="A29" t="s">
        <v>27</v>
      </c>
      <c r="B29" s="40" t="s">
        <v>102</v>
      </c>
      <c r="C29" s="21">
        <v>4389</v>
      </c>
      <c r="D29" s="26">
        <v>0.15109716919875385</v>
      </c>
      <c r="E29" s="36">
        <v>9.3869137575289002E-2</v>
      </c>
      <c r="F29" s="1">
        <v>431</v>
      </c>
      <c r="G29" s="28">
        <v>-0.2130991271119998</v>
      </c>
      <c r="H29" s="28">
        <v>-0.28484040341067801</v>
      </c>
      <c r="I29" s="1">
        <v>186</v>
      </c>
      <c r="J29" s="48">
        <v>-0.15014542087611082</v>
      </c>
      <c r="K29" s="48">
        <v>-0.13514058785121699</v>
      </c>
    </row>
    <row r="30" spans="1:11" ht="15" customHeight="1" x14ac:dyDescent="0.25">
      <c r="A30" t="s">
        <v>28</v>
      </c>
      <c r="B30" s="40" t="s">
        <v>103</v>
      </c>
      <c r="C30" s="21">
        <v>7</v>
      </c>
      <c r="D30" s="27">
        <v>0.20736249284147737</v>
      </c>
      <c r="E30" s="33">
        <v>0.226492551223861</v>
      </c>
      <c r="F30" s="1">
        <v>1522</v>
      </c>
      <c r="G30" s="28">
        <v>0.43567325914908284</v>
      </c>
      <c r="H30" s="28">
        <v>0.23770809767169401</v>
      </c>
      <c r="I30" s="1">
        <v>1483</v>
      </c>
      <c r="J30" s="28">
        <v>0.77470184009715537</v>
      </c>
      <c r="K30" s="28">
        <v>0.60363774412268401</v>
      </c>
    </row>
    <row r="31" spans="1:11" ht="15" customHeight="1" x14ac:dyDescent="0.25">
      <c r="A31" t="s">
        <v>29</v>
      </c>
      <c r="B31" s="40" t="s">
        <v>104</v>
      </c>
      <c r="C31" s="21">
        <v>15790</v>
      </c>
      <c r="D31" s="27">
        <v>2.1669136144236708E-2</v>
      </c>
      <c r="E31" s="33">
        <v>-5.6854142931064304E-3</v>
      </c>
      <c r="F31" s="1">
        <v>18011</v>
      </c>
      <c r="G31" s="48">
        <v>1.1582684790920204E-2</v>
      </c>
      <c r="H31" s="48">
        <v>5.3628556431767598E-3</v>
      </c>
      <c r="I31" s="1">
        <v>19567</v>
      </c>
      <c r="J31" s="28">
        <v>3.1253845889516109E-2</v>
      </c>
      <c r="K31" s="48">
        <v>2.1190693855512002E-2</v>
      </c>
    </row>
    <row r="32" spans="1:11" ht="15" customHeight="1" x14ac:dyDescent="0.25">
      <c r="A32" t="s">
        <v>30</v>
      </c>
      <c r="B32" s="40" t="s">
        <v>105</v>
      </c>
      <c r="C32" s="21">
        <v>3988</v>
      </c>
      <c r="D32" s="26">
        <v>8.3774686392495967E-2</v>
      </c>
      <c r="E32" s="33">
        <v>2.1367137725535099E-2</v>
      </c>
      <c r="F32" s="1">
        <v>4277</v>
      </c>
      <c r="G32" s="28">
        <v>-0.1910006684291016</v>
      </c>
      <c r="H32" s="28">
        <v>-0.24052871511823701</v>
      </c>
      <c r="I32" s="1">
        <v>3507</v>
      </c>
      <c r="J32" s="28">
        <v>-0.10010534131698699</v>
      </c>
      <c r="K32" s="28">
        <v>0.21765691227460701</v>
      </c>
    </row>
    <row r="33" spans="1:11" ht="15" customHeight="1" x14ac:dyDescent="0.25">
      <c r="A33" t="s">
        <v>31</v>
      </c>
      <c r="B33" s="40" t="s">
        <v>106</v>
      </c>
      <c r="C33" s="21">
        <v>2798</v>
      </c>
      <c r="D33" s="27">
        <v>4.5465438161000002E-2</v>
      </c>
      <c r="E33" s="33">
        <v>-5.3265689677408599E-2</v>
      </c>
      <c r="F33" s="1">
        <v>2469</v>
      </c>
      <c r="G33" s="28">
        <v>0.10454656344750132</v>
      </c>
      <c r="H33" s="48">
        <v>3.1501453538616601E-2</v>
      </c>
      <c r="I33" s="1">
        <v>2161</v>
      </c>
      <c r="J33" s="48">
        <v>-2.8143189178597754E-2</v>
      </c>
      <c r="K33" s="28">
        <v>9.3155690417727102E-2</v>
      </c>
    </row>
    <row r="34" spans="1:11" ht="15" customHeight="1" x14ac:dyDescent="0.25">
      <c r="A34" t="s">
        <v>32</v>
      </c>
      <c r="B34" s="40" t="s">
        <v>107</v>
      </c>
      <c r="C34" s="21">
        <v>9757</v>
      </c>
      <c r="D34" s="26">
        <v>-9.1715580659501958E-2</v>
      </c>
      <c r="E34" s="36">
        <v>-0.119621808981717</v>
      </c>
      <c r="F34" s="1">
        <v>7661</v>
      </c>
      <c r="G34" s="48">
        <v>3.8164564671465317E-3</v>
      </c>
      <c r="H34" s="48">
        <v>5.3129097689390897E-3</v>
      </c>
      <c r="I34" s="1">
        <v>9140</v>
      </c>
      <c r="J34" s="28">
        <v>-9.7665179029648871E-2</v>
      </c>
      <c r="K34" s="28">
        <v>-9.5137180934971102E-2</v>
      </c>
    </row>
    <row r="35" spans="1:11" ht="15" customHeight="1" x14ac:dyDescent="0.25">
      <c r="A35" t="s">
        <v>33</v>
      </c>
      <c r="B35" s="40" t="s">
        <v>108</v>
      </c>
      <c r="C35" s="21">
        <v>1971</v>
      </c>
      <c r="D35" s="26">
        <v>-0.18245650908069272</v>
      </c>
      <c r="E35" s="36">
        <v>-0.145006439919906</v>
      </c>
      <c r="F35" s="1">
        <v>2278</v>
      </c>
      <c r="G35" s="28">
        <v>-0.22927251321686595</v>
      </c>
      <c r="H35" s="28">
        <v>-0.23046259460732199</v>
      </c>
      <c r="I35" s="1">
        <v>2292</v>
      </c>
      <c r="J35" s="28">
        <v>-0.24319169427268911</v>
      </c>
      <c r="K35" s="28">
        <v>-0.221706205879416</v>
      </c>
    </row>
    <row r="36" spans="1:11" ht="15" customHeight="1" x14ac:dyDescent="0.25">
      <c r="A36" t="s">
        <v>34</v>
      </c>
      <c r="B36" s="40" t="s">
        <v>109</v>
      </c>
      <c r="C36" s="21">
        <v>244</v>
      </c>
      <c r="D36" s="26">
        <v>-0.24818909769157799</v>
      </c>
      <c r="E36" s="36">
        <v>-0.244029209898324</v>
      </c>
      <c r="F36" s="1">
        <v>130</v>
      </c>
      <c r="G36" s="28">
        <v>0.29505571773348799</v>
      </c>
      <c r="H36" s="48">
        <v>0.26769605395438101</v>
      </c>
      <c r="I36" s="1">
        <v>220</v>
      </c>
      <c r="J36" s="28">
        <v>-0.3402530579861594</v>
      </c>
      <c r="K36" s="28">
        <v>-0.29695539258343401</v>
      </c>
    </row>
    <row r="37" spans="1:11" ht="15" customHeight="1" x14ac:dyDescent="0.25">
      <c r="A37" t="s">
        <v>35</v>
      </c>
      <c r="B37" s="40" t="s">
        <v>110</v>
      </c>
      <c r="C37" s="21">
        <v>244</v>
      </c>
      <c r="D37" s="27">
        <v>6.3654733595345125E-2</v>
      </c>
      <c r="E37" s="33">
        <v>2.9794590848835501E-2</v>
      </c>
      <c r="F37" s="1">
        <v>178</v>
      </c>
      <c r="G37" s="28">
        <v>0.37436366953154515</v>
      </c>
      <c r="H37" s="28">
        <v>0.28163995663948199</v>
      </c>
      <c r="I37" s="1">
        <v>111</v>
      </c>
      <c r="J37" s="48">
        <v>0.26040120462803817</v>
      </c>
      <c r="K37" s="48">
        <v>0.16832413363058801</v>
      </c>
    </row>
    <row r="38" spans="1:11" ht="15" customHeight="1" x14ac:dyDescent="0.25">
      <c r="A38" t="s">
        <v>36</v>
      </c>
      <c r="B38" s="40" t="s">
        <v>111</v>
      </c>
      <c r="C38" s="21">
        <v>2342</v>
      </c>
      <c r="D38" s="26">
        <v>9.6712079621068453E-2</v>
      </c>
      <c r="E38" s="33">
        <v>3.7269034867839598E-2</v>
      </c>
      <c r="F38" s="1">
        <v>2834</v>
      </c>
      <c r="G38" s="28">
        <v>0.10889007683484789</v>
      </c>
      <c r="H38" s="28">
        <v>8.1373795313666106E-2</v>
      </c>
      <c r="I38" s="1">
        <v>2847</v>
      </c>
      <c r="J38" s="28">
        <v>0.1036328279129527</v>
      </c>
      <c r="K38" s="28">
        <v>6.8115025201210905E-2</v>
      </c>
    </row>
    <row r="39" spans="1:11" ht="15" customHeight="1" x14ac:dyDescent="0.25">
      <c r="A39" t="s">
        <v>37</v>
      </c>
      <c r="B39" s="40" t="s">
        <v>112</v>
      </c>
      <c r="C39" s="21">
        <v>160</v>
      </c>
      <c r="D39" s="26">
        <v>0.32021474184279347</v>
      </c>
      <c r="E39" s="36">
        <v>0.39654899047855302</v>
      </c>
      <c r="F39" s="1">
        <v>168</v>
      </c>
      <c r="G39" s="48">
        <v>6.2353356385648789E-2</v>
      </c>
      <c r="H39" s="48">
        <v>0.12677484357076199</v>
      </c>
      <c r="I39" s="1">
        <v>175</v>
      </c>
      <c r="J39" s="48">
        <v>5.2858983593203665E-2</v>
      </c>
      <c r="K39" s="48">
        <v>4.6886649132730003E-2</v>
      </c>
    </row>
    <row r="40" spans="1:11" ht="15" customHeight="1" x14ac:dyDescent="0.25">
      <c r="A40" t="s">
        <v>38</v>
      </c>
      <c r="B40" s="40" t="s">
        <v>113</v>
      </c>
      <c r="C40" s="21">
        <v>24205</v>
      </c>
      <c r="D40" s="26">
        <v>8.3209550553547951E-2</v>
      </c>
      <c r="E40" s="36">
        <v>4.83894959853041E-2</v>
      </c>
      <c r="F40" s="1">
        <v>22889</v>
      </c>
      <c r="G40" s="28">
        <v>0.16359943025621737</v>
      </c>
      <c r="H40" s="28">
        <v>0.10924798330381701</v>
      </c>
      <c r="I40" s="1">
        <v>20510</v>
      </c>
      <c r="J40" s="28">
        <v>0.20525772182030472</v>
      </c>
      <c r="K40" s="28">
        <v>0.16041874339965201</v>
      </c>
    </row>
    <row r="41" spans="1:11" ht="15" customHeight="1" x14ac:dyDescent="0.25">
      <c r="A41" t="s">
        <v>39</v>
      </c>
      <c r="B41" s="40" t="s">
        <v>114</v>
      </c>
      <c r="C41" s="21">
        <v>8109</v>
      </c>
      <c r="D41" s="26">
        <v>0.37226872216350232</v>
      </c>
      <c r="E41" s="36">
        <v>0.22514448284720001</v>
      </c>
      <c r="F41" s="1">
        <v>8085</v>
      </c>
      <c r="G41" s="28">
        <v>0.29882624114675166</v>
      </c>
      <c r="H41" s="28">
        <v>0.203393145136544</v>
      </c>
      <c r="I41" s="1">
        <v>7283</v>
      </c>
      <c r="J41" s="28">
        <v>0.26594625414838813</v>
      </c>
      <c r="K41" s="28">
        <v>0.196868672182474</v>
      </c>
    </row>
    <row r="42" spans="1:11" ht="15" customHeight="1" x14ac:dyDescent="0.25">
      <c r="A42" t="s">
        <v>40</v>
      </c>
      <c r="B42" s="40" t="s">
        <v>115</v>
      </c>
      <c r="C42" s="21">
        <v>3671</v>
      </c>
      <c r="D42" s="26">
        <v>0.12587114878361169</v>
      </c>
      <c r="E42" s="36">
        <v>-6.0249771579663602E-2</v>
      </c>
      <c r="F42" s="1">
        <v>4247</v>
      </c>
      <c r="G42" s="28">
        <v>5.2922645568185996E-2</v>
      </c>
      <c r="H42" s="28">
        <v>-7.10160022551998E-2</v>
      </c>
      <c r="I42" s="1">
        <v>4270</v>
      </c>
      <c r="J42" s="48">
        <v>8.2033315877835019E-3</v>
      </c>
      <c r="K42" s="28">
        <v>-8.7285204491357904E-2</v>
      </c>
    </row>
    <row r="43" spans="1:11" ht="15" customHeight="1" x14ac:dyDescent="0.25">
      <c r="A43" t="s">
        <v>41</v>
      </c>
      <c r="B43" s="40" t="s">
        <v>116</v>
      </c>
      <c r="C43" s="21">
        <v>60889</v>
      </c>
      <c r="D43" s="26">
        <v>0.11296681324049035</v>
      </c>
      <c r="E43" s="36">
        <v>5.8843276324213697E-2</v>
      </c>
      <c r="F43" s="1">
        <v>57198</v>
      </c>
      <c r="G43" s="28">
        <v>9.5965215348450372E-2</v>
      </c>
      <c r="H43" s="28">
        <v>6.0681897250962902E-2</v>
      </c>
      <c r="I43" s="1">
        <v>54635</v>
      </c>
      <c r="J43" s="28">
        <v>8.1556780600679418E-2</v>
      </c>
      <c r="K43" s="28">
        <v>4.4675371644470697E-2</v>
      </c>
    </row>
    <row r="44" spans="1:11" ht="15" customHeight="1" x14ac:dyDescent="0.25">
      <c r="A44" t="s">
        <v>42</v>
      </c>
      <c r="B44" s="40" t="s">
        <v>117</v>
      </c>
      <c r="C44" s="21">
        <v>1907</v>
      </c>
      <c r="D44" s="26">
        <v>0.35314212079952534</v>
      </c>
      <c r="E44" s="36">
        <v>0.218698959668785</v>
      </c>
      <c r="F44" s="1">
        <v>1874</v>
      </c>
      <c r="G44" s="28">
        <v>0.60228537078728217</v>
      </c>
      <c r="H44" s="28">
        <v>0.51876989570851395</v>
      </c>
      <c r="I44" s="1">
        <v>1754</v>
      </c>
      <c r="J44" s="28">
        <v>0.14680549068773519</v>
      </c>
      <c r="K44" s="28">
        <v>7.4424200611293706E-2</v>
      </c>
    </row>
    <row r="45" spans="1:11" ht="15" customHeight="1" x14ac:dyDescent="0.25">
      <c r="A45" t="s">
        <v>43</v>
      </c>
      <c r="B45" s="40" t="s">
        <v>118</v>
      </c>
      <c r="C45" s="21">
        <v>9060</v>
      </c>
      <c r="D45" s="26">
        <v>0.63528729063900413</v>
      </c>
      <c r="E45" s="36">
        <v>0.44554274888814199</v>
      </c>
      <c r="F45" s="1">
        <v>11943</v>
      </c>
      <c r="G45" s="28">
        <v>0.55781852824209899</v>
      </c>
      <c r="H45" s="28">
        <v>0.422118851604804</v>
      </c>
      <c r="I45" s="1">
        <v>11010</v>
      </c>
      <c r="J45" s="28">
        <v>0.37181208732692161</v>
      </c>
      <c r="K45" s="28">
        <v>0.23408736636837901</v>
      </c>
    </row>
    <row r="46" spans="1:11" ht="15" customHeight="1" x14ac:dyDescent="0.25">
      <c r="A46" t="s">
        <v>44</v>
      </c>
      <c r="B46" s="40" t="s">
        <v>119</v>
      </c>
      <c r="C46" s="21">
        <v>5942</v>
      </c>
      <c r="D46" s="26">
        <v>0.20831241183930177</v>
      </c>
      <c r="E46" s="36">
        <v>0.14651448575218401</v>
      </c>
      <c r="F46" s="1">
        <v>6344</v>
      </c>
      <c r="G46" s="28">
        <v>0.20968360878731315</v>
      </c>
      <c r="H46" s="28">
        <v>0.152921099574681</v>
      </c>
      <c r="I46" s="1">
        <v>6467</v>
      </c>
      <c r="J46" s="28">
        <v>0.38115103377937148</v>
      </c>
      <c r="K46" s="28">
        <v>0.279343537208322</v>
      </c>
    </row>
    <row r="47" spans="1:11" ht="15" customHeight="1" x14ac:dyDescent="0.25">
      <c r="A47" t="s">
        <v>45</v>
      </c>
      <c r="B47" s="40" t="s">
        <v>120</v>
      </c>
      <c r="C47" s="21">
        <v>9548</v>
      </c>
      <c r="D47" s="26">
        <v>0.21977209550076154</v>
      </c>
      <c r="E47" s="36">
        <v>4.93068911520958E-2</v>
      </c>
      <c r="F47" s="1">
        <v>6473</v>
      </c>
      <c r="G47" s="28">
        <v>0.3134212941795243</v>
      </c>
      <c r="H47" s="28">
        <v>0.256064640045781</v>
      </c>
      <c r="I47" s="1">
        <v>7205</v>
      </c>
      <c r="J47" s="48">
        <v>-9.8166156160888491E-3</v>
      </c>
      <c r="K47" s="28">
        <v>-6.9723628229992105E-2</v>
      </c>
    </row>
    <row r="48" spans="1:11" ht="15" customHeight="1" x14ac:dyDescent="0.25">
      <c r="A48" t="s">
        <v>46</v>
      </c>
      <c r="B48" s="40" t="s">
        <v>121</v>
      </c>
      <c r="C48" s="21">
        <v>7182</v>
      </c>
      <c r="D48" s="26">
        <v>0.62469799947379945</v>
      </c>
      <c r="E48" s="36">
        <v>0.42077039950670397</v>
      </c>
      <c r="F48" s="1">
        <v>8930</v>
      </c>
      <c r="G48" s="28">
        <v>0.48297722779275498</v>
      </c>
      <c r="H48" s="28">
        <v>0.38344418355055898</v>
      </c>
      <c r="I48" s="1">
        <v>9139</v>
      </c>
      <c r="J48" s="28">
        <v>0.44211262557962344</v>
      </c>
      <c r="K48" s="28">
        <v>0.28514514138127101</v>
      </c>
    </row>
    <row r="49" spans="1:11" ht="15" customHeight="1" x14ac:dyDescent="0.25">
      <c r="A49" t="s">
        <v>47</v>
      </c>
      <c r="B49" s="40" t="s">
        <v>122</v>
      </c>
      <c r="C49" s="21">
        <v>6041</v>
      </c>
      <c r="D49" s="26">
        <v>7.509979091150272E-2</v>
      </c>
      <c r="E49" s="33">
        <v>-1.8373984588260998E-2</v>
      </c>
      <c r="F49" s="1">
        <v>7131</v>
      </c>
      <c r="G49" s="28">
        <v>5.1805132036386439E-2</v>
      </c>
      <c r="H49" s="28">
        <v>-7.1085959013495195E-2</v>
      </c>
      <c r="I49" s="1">
        <v>7376</v>
      </c>
      <c r="J49" s="28">
        <v>7.9519453767712578E-2</v>
      </c>
      <c r="K49" s="48">
        <v>-1.6145016225523799E-2</v>
      </c>
    </row>
    <row r="50" spans="1:11" ht="15" customHeight="1" x14ac:dyDescent="0.25">
      <c r="A50" t="s">
        <v>48</v>
      </c>
      <c r="B50" s="40" t="s">
        <v>123</v>
      </c>
      <c r="C50" s="21">
        <v>57492</v>
      </c>
      <c r="D50" s="26">
        <v>0.20447133358851077</v>
      </c>
      <c r="E50" s="36">
        <v>0.13215551604985201</v>
      </c>
      <c r="F50" s="1">
        <v>59947</v>
      </c>
      <c r="G50" s="28">
        <v>0.23532810065729404</v>
      </c>
      <c r="H50" s="28">
        <v>0.16700785043171401</v>
      </c>
      <c r="I50" s="1">
        <v>59256</v>
      </c>
      <c r="J50" s="28">
        <v>0.24906738994295397</v>
      </c>
      <c r="K50" s="28">
        <v>0.21897648258034999</v>
      </c>
    </row>
    <row r="51" spans="1:11" ht="15" customHeight="1" x14ac:dyDescent="0.25">
      <c r="A51" t="s">
        <v>49</v>
      </c>
      <c r="B51" s="40" t="s">
        <v>124</v>
      </c>
      <c r="C51" s="21">
        <v>25</v>
      </c>
      <c r="D51" s="26">
        <v>1.5813605853782153</v>
      </c>
      <c r="E51" s="36">
        <v>1.5820136164221399</v>
      </c>
      <c r="F51" s="1">
        <v>33</v>
      </c>
      <c r="G51" s="28">
        <v>1.1257658638692492</v>
      </c>
      <c r="H51" s="28">
        <v>1.14361370030964</v>
      </c>
      <c r="I51" s="1">
        <v>18</v>
      </c>
      <c r="J51" s="28">
        <v>0.88979055667402673</v>
      </c>
      <c r="K51" s="28">
        <v>0.81144640539415003</v>
      </c>
    </row>
    <row r="52" spans="1:11" ht="15" customHeight="1" x14ac:dyDescent="0.25">
      <c r="A52" t="s">
        <v>50</v>
      </c>
      <c r="B52" s="40" t="s">
        <v>125</v>
      </c>
      <c r="C52" s="21">
        <v>12</v>
      </c>
      <c r="D52" s="27">
        <v>0.67043584256054167</v>
      </c>
      <c r="E52" s="33">
        <v>0.763547320659553</v>
      </c>
      <c r="F52" s="1">
        <v>8</v>
      </c>
      <c r="G52" s="48">
        <v>0.33341942647217715</v>
      </c>
      <c r="H52" s="48">
        <v>0.42152201379614701</v>
      </c>
      <c r="I52" s="1">
        <v>8</v>
      </c>
      <c r="J52" s="48">
        <v>0.20394182465054184</v>
      </c>
      <c r="K52" s="48">
        <v>0.23894344345308699</v>
      </c>
    </row>
    <row r="53" spans="1:11" ht="15" customHeight="1" x14ac:dyDescent="0.25">
      <c r="A53" t="s">
        <v>51</v>
      </c>
      <c r="B53" s="40" t="s">
        <v>126</v>
      </c>
      <c r="C53" s="21">
        <v>178</v>
      </c>
      <c r="D53" s="26">
        <v>-0.33849024689513979</v>
      </c>
      <c r="E53" s="36">
        <v>-0.25680808374986702</v>
      </c>
      <c r="F53" s="1">
        <v>30</v>
      </c>
      <c r="G53" s="48">
        <v>3.5766195768315377E-2</v>
      </c>
      <c r="H53" s="48">
        <v>0.133326944345184</v>
      </c>
      <c r="I53" s="1">
        <v>23</v>
      </c>
      <c r="J53" s="48">
        <v>-0.33897929019560491</v>
      </c>
      <c r="K53" s="48">
        <v>-0.32808381073306497</v>
      </c>
    </row>
    <row r="54" spans="1:11" ht="15" customHeight="1" x14ac:dyDescent="0.25">
      <c r="A54" t="s">
        <v>52</v>
      </c>
      <c r="B54" s="40" t="s">
        <v>127</v>
      </c>
      <c r="C54" s="21">
        <v>27546</v>
      </c>
      <c r="D54" s="26">
        <v>0.42837895913672336</v>
      </c>
      <c r="E54" s="36">
        <v>0.37636672843125402</v>
      </c>
      <c r="F54" s="1">
        <v>29324</v>
      </c>
      <c r="G54" s="28">
        <v>0.34479877628688821</v>
      </c>
      <c r="H54" s="28">
        <v>0.31951396659838599</v>
      </c>
      <c r="I54" s="1">
        <v>27562</v>
      </c>
      <c r="J54" s="28">
        <v>0.43925725276463995</v>
      </c>
      <c r="K54" s="28">
        <v>0.65388111276090499</v>
      </c>
    </row>
    <row r="55" spans="1:11" ht="15" customHeight="1" x14ac:dyDescent="0.25">
      <c r="A55" t="s">
        <v>53</v>
      </c>
      <c r="B55" s="40" t="s">
        <v>128</v>
      </c>
      <c r="C55" s="21">
        <v>1899</v>
      </c>
      <c r="D55" s="26">
        <v>0.609690775651752</v>
      </c>
      <c r="E55" s="36">
        <v>0.53658554906457501</v>
      </c>
      <c r="F55" s="1">
        <v>2116</v>
      </c>
      <c r="G55" s="28">
        <v>0.87401589918664402</v>
      </c>
      <c r="H55" s="28">
        <v>0.819489785420911</v>
      </c>
      <c r="I55" s="1">
        <v>2206</v>
      </c>
      <c r="J55" s="28">
        <v>0.55886745264024829</v>
      </c>
      <c r="K55" s="28">
        <v>0.50325673437436202</v>
      </c>
    </row>
    <row r="56" spans="1:11" ht="15" customHeight="1" x14ac:dyDescent="0.25">
      <c r="A56" t="s">
        <v>54</v>
      </c>
      <c r="B56" s="40" t="s">
        <v>129</v>
      </c>
      <c r="C56" s="21">
        <v>2854</v>
      </c>
      <c r="D56" s="27">
        <v>-2.2534827578685E-2</v>
      </c>
      <c r="E56" s="36">
        <v>-0.16789785578700001</v>
      </c>
      <c r="F56" s="1">
        <v>2837</v>
      </c>
      <c r="G56" s="28">
        <v>-0.18765018126893782</v>
      </c>
      <c r="H56" s="28">
        <v>-0.38164877004256897</v>
      </c>
      <c r="I56" s="1">
        <v>3123</v>
      </c>
      <c r="J56" s="28">
        <v>-0.11365598117018939</v>
      </c>
      <c r="K56" s="28">
        <v>-0.28589392204083702</v>
      </c>
    </row>
    <row r="57" spans="1:11" ht="15" customHeight="1" x14ac:dyDescent="0.25">
      <c r="A57" t="s">
        <v>55</v>
      </c>
      <c r="B57" s="40" t="s">
        <v>130</v>
      </c>
      <c r="C57" s="21">
        <v>13941</v>
      </c>
      <c r="D57" s="26">
        <v>0.13831294019173859</v>
      </c>
      <c r="E57" s="36">
        <v>0.113760909991725</v>
      </c>
      <c r="F57" s="1">
        <v>16421</v>
      </c>
      <c r="G57" s="28">
        <v>0.1235670486806465</v>
      </c>
      <c r="H57" s="28">
        <v>0.12528789855450201</v>
      </c>
      <c r="I57" s="1">
        <v>16373</v>
      </c>
      <c r="J57" s="28">
        <v>0.14401547464801115</v>
      </c>
      <c r="K57" s="28">
        <v>0.15205144362204501</v>
      </c>
    </row>
    <row r="58" spans="1:11" ht="15" customHeight="1" x14ac:dyDescent="0.25">
      <c r="A58" t="s">
        <v>56</v>
      </c>
      <c r="B58" s="40" t="s">
        <v>131</v>
      </c>
      <c r="C58" s="21">
        <v>4835</v>
      </c>
      <c r="D58" s="26">
        <v>0.17062576865655851</v>
      </c>
      <c r="E58" s="36">
        <v>0.15480845927514</v>
      </c>
      <c r="F58" s="1">
        <v>5317</v>
      </c>
      <c r="G58" s="28">
        <v>0.15995472128602672</v>
      </c>
      <c r="H58" s="28">
        <v>0.146185256610701</v>
      </c>
      <c r="I58" s="1">
        <v>5577</v>
      </c>
      <c r="J58" s="28">
        <v>7.5858913438652059E-2</v>
      </c>
      <c r="K58" s="28">
        <v>7.4636865145660702E-2</v>
      </c>
    </row>
    <row r="59" spans="1:11" ht="15" customHeight="1" x14ac:dyDescent="0.25">
      <c r="A59" t="s">
        <v>57</v>
      </c>
      <c r="B59" s="40" t="s">
        <v>132</v>
      </c>
      <c r="C59" s="21">
        <v>61</v>
      </c>
      <c r="D59" s="27">
        <v>-0.22660332663509378</v>
      </c>
      <c r="E59" s="33">
        <v>-0.28738977119970899</v>
      </c>
      <c r="F59" s="1">
        <v>103</v>
      </c>
      <c r="G59" s="48">
        <v>-0.22314403883671666</v>
      </c>
      <c r="H59" s="48">
        <v>-0.27866029788105301</v>
      </c>
      <c r="I59" s="1">
        <v>49</v>
      </c>
      <c r="J59" s="28">
        <v>0.75182457700060479</v>
      </c>
      <c r="K59" s="28">
        <v>0.63218283925732</v>
      </c>
    </row>
    <row r="60" spans="1:11" ht="15" customHeight="1" x14ac:dyDescent="0.25">
      <c r="A60" t="s">
        <v>58</v>
      </c>
      <c r="B60" s="40" t="s">
        <v>133</v>
      </c>
      <c r="C60" s="21">
        <v>30</v>
      </c>
      <c r="D60" s="27">
        <v>-1.2297387914147664E-2</v>
      </c>
      <c r="E60" s="33">
        <v>-0.113984993469756</v>
      </c>
      <c r="F60" s="1">
        <v>24</v>
      </c>
      <c r="G60" s="48">
        <v>0.18407342684106393</v>
      </c>
      <c r="H60" s="48">
        <v>0.172361827559258</v>
      </c>
      <c r="I60" s="1">
        <v>79</v>
      </c>
      <c r="J60" s="48">
        <v>6.3353905969525656E-2</v>
      </c>
      <c r="K60" s="48">
        <v>4.6729213449140702E-2</v>
      </c>
    </row>
    <row r="61" spans="1:11" ht="15" customHeight="1" x14ac:dyDescent="0.25">
      <c r="A61" t="s">
        <v>59</v>
      </c>
      <c r="B61" s="40" t="s">
        <v>134</v>
      </c>
      <c r="C61" s="21">
        <v>112</v>
      </c>
      <c r="D61" s="27">
        <v>-0.1032937186503816</v>
      </c>
      <c r="E61" s="33">
        <v>-0.165812038315689</v>
      </c>
      <c r="F61" s="1">
        <v>99</v>
      </c>
      <c r="G61" s="48">
        <v>-0.1010515816927728</v>
      </c>
      <c r="H61" s="48">
        <v>-0.12907427990506601</v>
      </c>
      <c r="I61" s="1">
        <v>98</v>
      </c>
      <c r="J61" s="48">
        <v>0.14785463518721914</v>
      </c>
      <c r="K61" s="48">
        <v>0.11866727759328199</v>
      </c>
    </row>
    <row r="62" spans="1:11" ht="15" customHeight="1" x14ac:dyDescent="0.25">
      <c r="A62" t="s">
        <v>60</v>
      </c>
      <c r="B62" s="40" t="s">
        <v>135</v>
      </c>
      <c r="C62" s="21">
        <v>1090</v>
      </c>
      <c r="D62" s="26">
        <v>-0.41600594884331671</v>
      </c>
      <c r="E62" s="36">
        <v>-0.47472729684432502</v>
      </c>
      <c r="F62" s="1">
        <v>1306</v>
      </c>
      <c r="G62" s="48">
        <v>-0.42107884590990824</v>
      </c>
      <c r="H62" s="28">
        <v>-0.46212199464350601</v>
      </c>
      <c r="I62" s="1">
        <v>1270</v>
      </c>
      <c r="J62" s="28">
        <v>-0.37123392701040209</v>
      </c>
      <c r="K62" s="28">
        <v>-0.42226728655274198</v>
      </c>
    </row>
    <row r="63" spans="1:11" ht="15" customHeight="1" x14ac:dyDescent="0.25">
      <c r="A63" t="s">
        <v>61</v>
      </c>
      <c r="B63" s="40" t="s">
        <v>136</v>
      </c>
      <c r="C63" s="21">
        <v>63</v>
      </c>
      <c r="D63" s="27">
        <v>6.1411114724240996E-2</v>
      </c>
      <c r="E63" s="33">
        <v>5.7839967368826101E-2</v>
      </c>
      <c r="F63" s="1">
        <v>84</v>
      </c>
      <c r="G63" s="48">
        <v>7.5591059212697889E-2</v>
      </c>
      <c r="H63" s="48">
        <v>6.0266949704879003E-2</v>
      </c>
      <c r="I63" s="1">
        <v>75</v>
      </c>
      <c r="J63" s="48">
        <v>-4.3344170325593082E-2</v>
      </c>
      <c r="K63" s="48">
        <v>-8.0854087229593502E-2</v>
      </c>
    </row>
    <row r="64" spans="1:11" ht="15" customHeight="1" x14ac:dyDescent="0.25">
      <c r="A64" t="s">
        <v>62</v>
      </c>
      <c r="B64" s="40" t="s">
        <v>137</v>
      </c>
      <c r="C64" s="21">
        <v>503</v>
      </c>
      <c r="D64" s="26">
        <v>0.59606427286331731</v>
      </c>
      <c r="E64" s="36">
        <v>0.56541510694560204</v>
      </c>
      <c r="F64" s="1">
        <v>525</v>
      </c>
      <c r="G64" s="28">
        <v>0.37309486127158026</v>
      </c>
      <c r="H64" s="28">
        <v>0.346401224624728</v>
      </c>
      <c r="I64" s="1">
        <v>497</v>
      </c>
      <c r="J64" s="28">
        <v>0.59461458037975889</v>
      </c>
      <c r="K64" s="28">
        <v>0.54779806723035296</v>
      </c>
    </row>
    <row r="65" spans="1:11" ht="15" customHeight="1" x14ac:dyDescent="0.25">
      <c r="A65" t="s">
        <v>63</v>
      </c>
      <c r="B65" s="40" t="s">
        <v>138</v>
      </c>
      <c r="C65" s="21">
        <v>1555</v>
      </c>
      <c r="D65" s="26">
        <v>0.18026987979779999</v>
      </c>
      <c r="E65" s="36">
        <v>0.12832369800000001</v>
      </c>
      <c r="F65" s="1">
        <v>1517</v>
      </c>
      <c r="G65" s="28">
        <v>0.23258657385116793</v>
      </c>
      <c r="H65" s="28">
        <v>0.13745590258477799</v>
      </c>
      <c r="I65" s="1">
        <v>1628</v>
      </c>
      <c r="J65" s="28">
        <v>0.27817724474497185</v>
      </c>
      <c r="K65" s="28">
        <v>0.200208363520326</v>
      </c>
    </row>
    <row r="66" spans="1:11" ht="15" customHeight="1" x14ac:dyDescent="0.25">
      <c r="A66" t="s">
        <v>64</v>
      </c>
      <c r="B66" s="40" t="s">
        <v>139</v>
      </c>
      <c r="C66" s="21">
        <v>176</v>
      </c>
      <c r="D66" s="26">
        <v>0.37356127460204669</v>
      </c>
      <c r="E66" s="36">
        <v>0.31983943228970102</v>
      </c>
      <c r="F66" s="1">
        <v>178</v>
      </c>
      <c r="G66" s="28">
        <v>0.34738084497533273</v>
      </c>
      <c r="H66" s="28">
        <v>0.25823788971953998</v>
      </c>
      <c r="I66" s="1">
        <v>123</v>
      </c>
      <c r="J66" s="28">
        <v>0.378528355119504</v>
      </c>
      <c r="K66" s="28">
        <v>0.31770833910687901</v>
      </c>
    </row>
    <row r="67" spans="1:11" ht="15" customHeight="1" x14ac:dyDescent="0.25">
      <c r="A67" t="s">
        <v>65</v>
      </c>
      <c r="B67" s="40" t="s">
        <v>140</v>
      </c>
      <c r="C67" s="21">
        <v>4112</v>
      </c>
      <c r="D67" s="27">
        <v>-5.4010105718690637E-3</v>
      </c>
      <c r="E67" s="33">
        <v>-1.0370584646275699E-3</v>
      </c>
      <c r="F67" s="1">
        <v>4199</v>
      </c>
      <c r="G67" s="48">
        <v>2.449004653043959E-3</v>
      </c>
      <c r="H67" s="48">
        <v>1.3109217800898999E-2</v>
      </c>
      <c r="I67" s="1">
        <v>4301</v>
      </c>
      <c r="J67" s="48">
        <v>-1.4232916653964912E-2</v>
      </c>
      <c r="K67" s="48">
        <v>-9.0204905305589403E-2</v>
      </c>
    </row>
    <row r="68" spans="1:11" ht="15" customHeight="1" x14ac:dyDescent="0.25">
      <c r="A68" t="s">
        <v>66</v>
      </c>
      <c r="B68" s="40" t="s">
        <v>141</v>
      </c>
      <c r="C68" s="21">
        <v>20003</v>
      </c>
      <c r="D68" s="27">
        <v>2.1900642046368386E-2</v>
      </c>
      <c r="E68" s="33">
        <v>1.7097799673872101E-2</v>
      </c>
      <c r="F68" s="1">
        <v>21647</v>
      </c>
      <c r="G68" s="28">
        <v>3.478659031046355E-2</v>
      </c>
      <c r="H68" s="48">
        <v>1.41906852473535E-2</v>
      </c>
      <c r="I68" s="1">
        <v>23022</v>
      </c>
      <c r="J68" s="48">
        <v>6.569709473465718E-3</v>
      </c>
      <c r="K68" s="48">
        <v>-1.85433231536829E-2</v>
      </c>
    </row>
    <row r="69" spans="1:11" ht="15" customHeight="1" x14ac:dyDescent="0.25">
      <c r="A69" t="s">
        <v>67</v>
      </c>
      <c r="B69" s="40" t="s">
        <v>142</v>
      </c>
      <c r="C69" s="21">
        <v>13551</v>
      </c>
      <c r="D69" s="26">
        <v>4.255807629454552E-2</v>
      </c>
      <c r="E69" s="33">
        <v>-2.40025973341901E-2</v>
      </c>
      <c r="F69" s="1">
        <v>12654</v>
      </c>
      <c r="G69" s="28">
        <v>9.0594355460982615E-2</v>
      </c>
      <c r="H69" s="28">
        <v>6.8507904970186106E-2</v>
      </c>
      <c r="I69" s="1">
        <v>10813</v>
      </c>
      <c r="J69" s="28">
        <v>0.12852863607341297</v>
      </c>
      <c r="K69" s="28">
        <v>0.108792957661309</v>
      </c>
    </row>
    <row r="70" spans="1:11" ht="15" customHeight="1" x14ac:dyDescent="0.25">
      <c r="A70" t="s">
        <v>68</v>
      </c>
      <c r="B70" s="40" t="s">
        <v>143</v>
      </c>
      <c r="C70" s="21">
        <v>8651</v>
      </c>
      <c r="D70" s="26">
        <v>3.3931602779048282E-2</v>
      </c>
      <c r="E70" s="36">
        <v>-5.6841329510716403E-2</v>
      </c>
      <c r="F70" s="1">
        <v>7856</v>
      </c>
      <c r="G70" s="48">
        <v>3.1493797854127696E-2</v>
      </c>
      <c r="H70" s="48">
        <v>-2.3199683135296099E-2</v>
      </c>
      <c r="I70" s="1">
        <v>8121</v>
      </c>
      <c r="J70" s="28">
        <v>5.7427527686543377E-2</v>
      </c>
      <c r="K70" s="48">
        <v>1.0818893475366899E-3</v>
      </c>
    </row>
    <row r="71" spans="1:11" ht="15" customHeight="1" x14ac:dyDescent="0.25">
      <c r="A71" t="s">
        <v>69</v>
      </c>
      <c r="B71" s="40" t="s">
        <v>144</v>
      </c>
      <c r="C71" s="21">
        <v>11131</v>
      </c>
      <c r="D71" s="26">
        <v>0.65691904464636441</v>
      </c>
      <c r="E71" s="36">
        <v>0.51674066893454795</v>
      </c>
      <c r="F71" s="1">
        <v>11130</v>
      </c>
      <c r="G71" s="28">
        <v>0.81752691268273892</v>
      </c>
      <c r="H71" s="28">
        <v>0.69394720307225999</v>
      </c>
      <c r="I71" s="1">
        <v>8014</v>
      </c>
      <c r="J71" s="28">
        <v>0.40666463080435505</v>
      </c>
      <c r="K71" s="28">
        <v>0.29224006705350097</v>
      </c>
    </row>
    <row r="72" spans="1:11" x14ac:dyDescent="0.25">
      <c r="C72" s="1">
        <f>SUM(C4:C71)</f>
        <v>730169</v>
      </c>
      <c r="E72" s="66"/>
      <c r="F72" s="1">
        <f>SUM(F4:F71)</f>
        <v>764083</v>
      </c>
      <c r="H72" s="66"/>
      <c r="I72" s="1">
        <f>SUM(I4:I71)</f>
        <v>747078</v>
      </c>
      <c r="K72" s="66"/>
    </row>
    <row r="73" spans="1:11" x14ac:dyDescent="0.25">
      <c r="C73" s="23"/>
      <c r="D73" s="26"/>
      <c r="E73" s="5"/>
      <c r="F73" s="44"/>
      <c r="G73" s="26"/>
      <c r="H73" s="8"/>
      <c r="I73" s="46"/>
      <c r="J73" s="26"/>
      <c r="K73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opLeftCell="A45" workbookViewId="0">
      <selection activeCell="B82" sqref="B82"/>
    </sheetView>
  </sheetViews>
  <sheetFormatPr defaultRowHeight="15" x14ac:dyDescent="0.25"/>
  <cols>
    <col min="1" max="1" width="10.7109375" customWidth="1"/>
    <col min="2" max="2" width="30.7109375" customWidth="1"/>
    <col min="3" max="3" width="11.42578125" customWidth="1"/>
    <col min="6" max="6" width="11.7109375" customWidth="1"/>
    <col min="9" max="9" width="12" customWidth="1"/>
  </cols>
  <sheetData>
    <row r="1" spans="1:12" x14ac:dyDescent="0.25">
      <c r="A1" s="39"/>
      <c r="B1" s="39" t="s">
        <v>149</v>
      </c>
      <c r="C1" s="50" t="s">
        <v>0</v>
      </c>
      <c r="D1" s="50"/>
      <c r="E1" s="49"/>
      <c r="F1" s="50" t="s">
        <v>1</v>
      </c>
      <c r="G1" s="50"/>
      <c r="H1" s="49"/>
      <c r="I1" s="50" t="s">
        <v>75</v>
      </c>
      <c r="J1" s="50"/>
      <c r="K1" s="49"/>
      <c r="L1" s="49"/>
    </row>
    <row r="2" spans="1:12" ht="15" customHeight="1" x14ac:dyDescent="0.25">
      <c r="A2" s="40"/>
      <c r="B2" s="40"/>
      <c r="C2" s="41" t="s">
        <v>73</v>
      </c>
      <c r="D2" s="42" t="s">
        <v>147</v>
      </c>
      <c r="E2" s="42" t="s">
        <v>148</v>
      </c>
      <c r="F2" s="42" t="s">
        <v>73</v>
      </c>
      <c r="G2" s="42" t="s">
        <v>147</v>
      </c>
      <c r="H2" s="42" t="s">
        <v>148</v>
      </c>
      <c r="I2" s="42" t="s">
        <v>73</v>
      </c>
      <c r="J2" s="42" t="s">
        <v>147</v>
      </c>
      <c r="K2" s="42" t="s">
        <v>148</v>
      </c>
      <c r="L2" s="42"/>
    </row>
    <row r="3" spans="1:12" ht="15" customHeight="1" x14ac:dyDescent="0.25">
      <c r="A3" s="40" t="s">
        <v>76</v>
      </c>
      <c r="B3" s="40"/>
      <c r="C3" s="67">
        <v>354012</v>
      </c>
      <c r="D3" s="65">
        <f>C3/Model1!C3</f>
        <v>2.8813683203152533E-2</v>
      </c>
      <c r="F3" s="67">
        <v>461540</v>
      </c>
      <c r="G3" s="65">
        <f>F3/Model1!F3</f>
        <v>3.6791454217421915E-2</v>
      </c>
      <c r="I3" s="67">
        <v>417866</v>
      </c>
      <c r="J3" s="65">
        <f>I3/Model1!I3</f>
        <v>3.3498463707125052E-2</v>
      </c>
      <c r="L3" s="68"/>
    </row>
    <row r="4" spans="1:12" ht="15" customHeight="1" x14ac:dyDescent="0.25">
      <c r="A4" s="40" t="s">
        <v>2</v>
      </c>
      <c r="B4" s="40" t="s">
        <v>77</v>
      </c>
      <c r="C4" s="67">
        <v>174</v>
      </c>
      <c r="D4" s="6">
        <v>9.9108261137459228E-2</v>
      </c>
      <c r="E4" s="6">
        <v>7.4403195184118906E-2</v>
      </c>
      <c r="F4">
        <v>275</v>
      </c>
      <c r="G4" s="8">
        <v>0.17361083233199323</v>
      </c>
      <c r="H4" s="8">
        <v>0.181319918415763</v>
      </c>
      <c r="I4" s="67">
        <v>202</v>
      </c>
      <c r="J4" s="6">
        <v>0.13664451928474716</v>
      </c>
      <c r="K4" s="8">
        <v>0.14749769470797899</v>
      </c>
      <c r="L4" s="8"/>
    </row>
    <row r="5" spans="1:12" ht="15" customHeight="1" x14ac:dyDescent="0.25">
      <c r="A5" s="40" t="s">
        <v>3</v>
      </c>
      <c r="B5" s="40" t="s">
        <v>78</v>
      </c>
      <c r="C5" s="67">
        <v>2</v>
      </c>
      <c r="D5" s="6">
        <v>-3.0383680503021888E-2</v>
      </c>
      <c r="E5" s="6">
        <v>-0.112817535696611</v>
      </c>
      <c r="F5">
        <v>112</v>
      </c>
      <c r="G5" s="6">
        <v>5.9341407255418269E-2</v>
      </c>
      <c r="H5" s="6">
        <v>-8.1134305812602697E-2</v>
      </c>
      <c r="I5" s="67">
        <v>129</v>
      </c>
      <c r="J5" s="6">
        <v>0.15006531073851329</v>
      </c>
      <c r="K5" s="6">
        <v>-1.5113695704104899E-2</v>
      </c>
      <c r="L5" s="52"/>
    </row>
    <row r="6" spans="1:12" ht="15" customHeight="1" x14ac:dyDescent="0.25">
      <c r="A6" s="40" t="s">
        <v>4</v>
      </c>
      <c r="B6" s="40" t="s">
        <v>79</v>
      </c>
      <c r="C6" s="67">
        <v>597</v>
      </c>
      <c r="D6" s="8">
        <v>0.24400911832625685</v>
      </c>
      <c r="E6" s="8">
        <v>0.223130661234377</v>
      </c>
      <c r="F6">
        <v>933</v>
      </c>
      <c r="G6" s="8">
        <v>0.21892117958627771</v>
      </c>
      <c r="H6" s="8">
        <v>0.141519713788051</v>
      </c>
      <c r="I6" s="67">
        <v>822</v>
      </c>
      <c r="J6" s="6">
        <v>6.71350070676629E-2</v>
      </c>
      <c r="K6" s="6">
        <v>4.39525093088457E-2</v>
      </c>
      <c r="L6" s="8"/>
    </row>
    <row r="7" spans="1:12" ht="15" customHeight="1" x14ac:dyDescent="0.25">
      <c r="A7" s="40" t="s">
        <v>5</v>
      </c>
      <c r="B7" s="40" t="s">
        <v>80</v>
      </c>
      <c r="C7" s="67">
        <v>3</v>
      </c>
      <c r="D7" s="6">
        <v>-0.4212728907702632</v>
      </c>
      <c r="E7" s="6">
        <v>-0.36354856227007498</v>
      </c>
      <c r="F7">
        <v>4</v>
      </c>
      <c r="G7" s="6">
        <v>-0.76816760442033938</v>
      </c>
      <c r="H7" s="6">
        <v>-0.55239826524307001</v>
      </c>
      <c r="I7" s="67">
        <v>9</v>
      </c>
      <c r="J7" s="6">
        <v>-0.21933430282193081</v>
      </c>
      <c r="K7" s="6">
        <v>-0.15871454631748899</v>
      </c>
      <c r="L7" s="8"/>
    </row>
    <row r="8" spans="1:12" ht="15" customHeight="1" x14ac:dyDescent="0.25">
      <c r="A8" s="40" t="s">
        <v>6</v>
      </c>
      <c r="B8" s="40" t="s">
        <v>81</v>
      </c>
      <c r="C8" s="67">
        <v>147</v>
      </c>
      <c r="D8" s="6">
        <v>0.10203422923595969</v>
      </c>
      <c r="E8" s="6">
        <v>0.15194601292252999</v>
      </c>
      <c r="F8">
        <v>191</v>
      </c>
      <c r="G8" s="8">
        <v>0.16079349275651766</v>
      </c>
      <c r="H8" s="6">
        <v>8.6711186834473597E-2</v>
      </c>
      <c r="I8" s="67">
        <v>187</v>
      </c>
      <c r="J8" s="6">
        <v>0.10569735564421286</v>
      </c>
      <c r="K8" s="6">
        <v>2.0341645780498199E-2</v>
      </c>
      <c r="L8" s="8"/>
    </row>
    <row r="9" spans="1:12" ht="15" customHeight="1" x14ac:dyDescent="0.25">
      <c r="A9" s="40" t="s">
        <v>7</v>
      </c>
      <c r="B9" s="40" t="s">
        <v>82</v>
      </c>
      <c r="C9" s="67">
        <v>1588</v>
      </c>
      <c r="D9" s="6">
        <v>-5.1684561070326714E-2</v>
      </c>
      <c r="E9" s="6">
        <v>-1.051279954589E-2</v>
      </c>
      <c r="F9">
        <v>1932</v>
      </c>
      <c r="G9" s="6">
        <v>-2.9609222289720426E-2</v>
      </c>
      <c r="H9" s="8">
        <v>-4.9939453955852399E-2</v>
      </c>
      <c r="I9" s="67">
        <v>1812</v>
      </c>
      <c r="J9" s="6">
        <v>-2.9709506136044533E-2</v>
      </c>
      <c r="K9" s="6">
        <v>-2.7430791198718298E-2</v>
      </c>
      <c r="L9" s="8"/>
    </row>
    <row r="10" spans="1:12" ht="15" customHeight="1" x14ac:dyDescent="0.25">
      <c r="A10" s="40" t="s">
        <v>8</v>
      </c>
      <c r="B10" s="40" t="s">
        <v>83</v>
      </c>
      <c r="C10" s="67">
        <v>44</v>
      </c>
      <c r="D10" s="6">
        <v>-1.9839936668862149E-2</v>
      </c>
      <c r="E10" s="6">
        <v>9.2416955872308207E-2</v>
      </c>
      <c r="F10">
        <v>59</v>
      </c>
      <c r="G10" s="6">
        <v>-2.8953893387542156E-2</v>
      </c>
      <c r="H10" s="6">
        <v>-0.15369106033091001</v>
      </c>
      <c r="I10" s="67">
        <v>98</v>
      </c>
      <c r="J10" s="6">
        <v>-3.4838852981146271E-3</v>
      </c>
      <c r="K10" s="6">
        <v>-5.8158667587116401E-2</v>
      </c>
      <c r="L10" s="8"/>
    </row>
    <row r="11" spans="1:12" ht="15" customHeight="1" x14ac:dyDescent="0.25">
      <c r="A11" s="40" t="s">
        <v>9</v>
      </c>
      <c r="B11" s="40" t="s">
        <v>84</v>
      </c>
      <c r="C11" s="67">
        <v>71</v>
      </c>
      <c r="D11" s="6">
        <v>0.17611790603352717</v>
      </c>
      <c r="E11" s="6">
        <v>0.26753106449768999</v>
      </c>
      <c r="F11">
        <v>121</v>
      </c>
      <c r="G11" s="8">
        <v>0.33390178318671171</v>
      </c>
      <c r="H11" s="8">
        <v>0.34821352128459099</v>
      </c>
      <c r="I11" s="67">
        <v>115</v>
      </c>
      <c r="J11" s="8">
        <v>0.21863353114511772</v>
      </c>
      <c r="K11" s="8">
        <v>0.291839734188588</v>
      </c>
      <c r="L11" s="8"/>
    </row>
    <row r="12" spans="1:12" ht="15" customHeight="1" x14ac:dyDescent="0.25">
      <c r="A12" s="40" t="s">
        <v>10</v>
      </c>
      <c r="B12" s="40" t="s">
        <v>85</v>
      </c>
      <c r="C12" s="67">
        <v>10</v>
      </c>
      <c r="D12" s="6">
        <v>0.33481444305978297</v>
      </c>
      <c r="E12" s="6">
        <v>0.21225259308590499</v>
      </c>
      <c r="F12">
        <v>11</v>
      </c>
      <c r="G12" s="6">
        <v>-0.23887013040746399</v>
      </c>
      <c r="H12" s="6">
        <v>-9.97778318657698E-2</v>
      </c>
      <c r="I12" s="67">
        <v>13</v>
      </c>
      <c r="J12" s="6">
        <v>4.0267970142457065E-3</v>
      </c>
      <c r="K12" s="6">
        <v>2.0848374545868398E-2</v>
      </c>
      <c r="L12" s="10"/>
    </row>
    <row r="13" spans="1:12" ht="15" customHeight="1" x14ac:dyDescent="0.25">
      <c r="A13" s="40" t="s">
        <v>11</v>
      </c>
      <c r="B13" s="40" t="s">
        <v>86</v>
      </c>
      <c r="C13" s="67">
        <v>5</v>
      </c>
      <c r="D13" s="6">
        <v>-0.39353736685121921</v>
      </c>
      <c r="E13" s="6">
        <v>-0.121796631927823</v>
      </c>
      <c r="F13">
        <v>8</v>
      </c>
      <c r="G13" s="6">
        <v>-0.14232868801076468</v>
      </c>
      <c r="H13" s="6">
        <v>1.9749394593812801E-2</v>
      </c>
      <c r="I13" s="67">
        <v>8</v>
      </c>
      <c r="J13" s="6">
        <v>-7.8624714686475593E-4</v>
      </c>
      <c r="K13" s="6">
        <v>0.20675604428317601</v>
      </c>
      <c r="L13" s="8"/>
    </row>
    <row r="14" spans="1:12" ht="15" customHeight="1" x14ac:dyDescent="0.25">
      <c r="A14" s="40" t="s">
        <v>12</v>
      </c>
      <c r="B14" s="40" t="s">
        <v>87</v>
      </c>
      <c r="C14" s="67">
        <v>0</v>
      </c>
      <c r="D14" s="6">
        <v>0</v>
      </c>
      <c r="E14" s="6">
        <v>0</v>
      </c>
      <c r="F14">
        <v>0</v>
      </c>
      <c r="G14" s="6">
        <v>0</v>
      </c>
      <c r="H14" s="6">
        <v>0</v>
      </c>
      <c r="I14" s="67">
        <v>4</v>
      </c>
      <c r="J14" s="6">
        <v>-5.434104925097382E-2</v>
      </c>
      <c r="K14" s="6">
        <v>-0.16592061945341799</v>
      </c>
      <c r="L14" s="10"/>
    </row>
    <row r="15" spans="1:12" ht="15" customHeight="1" x14ac:dyDescent="0.25">
      <c r="A15" s="40" t="s">
        <v>13</v>
      </c>
      <c r="B15" s="40" t="s">
        <v>88</v>
      </c>
      <c r="C15" s="67">
        <v>1919</v>
      </c>
      <c r="D15" s="6">
        <v>-4.3505820099350081E-3</v>
      </c>
      <c r="E15" s="6">
        <v>1.18418017265689E-2</v>
      </c>
      <c r="F15">
        <v>2091</v>
      </c>
      <c r="G15" s="6">
        <v>1.3351560111942962E-2</v>
      </c>
      <c r="H15" s="6">
        <v>4.5222805238602899E-4</v>
      </c>
      <c r="I15" s="67">
        <v>1743</v>
      </c>
      <c r="J15" s="6">
        <v>1.2113819795867642E-2</v>
      </c>
      <c r="K15" s="6">
        <v>-2.95752988802203E-3</v>
      </c>
      <c r="L15" s="8"/>
    </row>
    <row r="16" spans="1:12" ht="15" customHeight="1" x14ac:dyDescent="0.25">
      <c r="A16" s="40" t="s">
        <v>14</v>
      </c>
      <c r="B16" s="40" t="s">
        <v>89</v>
      </c>
      <c r="C16" s="67">
        <v>813</v>
      </c>
      <c r="D16" s="6">
        <v>-9.1012062215225665E-3</v>
      </c>
      <c r="E16" s="6">
        <v>2.32418872411214E-2</v>
      </c>
      <c r="F16">
        <v>813</v>
      </c>
      <c r="G16" s="6">
        <v>-5.4197835730608546E-2</v>
      </c>
      <c r="H16" s="8">
        <v>-7.2790593829686195E-2</v>
      </c>
      <c r="I16" s="67">
        <v>667</v>
      </c>
      <c r="J16" s="6">
        <v>-2.1995477496136302E-2</v>
      </c>
      <c r="K16" s="6">
        <v>-1.16500358482458E-2</v>
      </c>
      <c r="L16" s="8"/>
    </row>
    <row r="17" spans="1:12" ht="15" customHeight="1" x14ac:dyDescent="0.25">
      <c r="A17" s="40" t="s">
        <v>15</v>
      </c>
      <c r="B17" s="40" t="s">
        <v>90</v>
      </c>
      <c r="C17" s="67">
        <v>4856</v>
      </c>
      <c r="D17" s="8">
        <v>0.2608307071752069</v>
      </c>
      <c r="E17" s="8">
        <v>0.23732966759200899</v>
      </c>
      <c r="F17">
        <v>7052</v>
      </c>
      <c r="G17" s="8">
        <v>0.20849666319426849</v>
      </c>
      <c r="H17" s="8">
        <v>0.14574083027078399</v>
      </c>
      <c r="I17" s="67">
        <v>6218</v>
      </c>
      <c r="J17" s="8">
        <v>0.16550038260491989</v>
      </c>
      <c r="K17" s="8">
        <v>0.13828885317740899</v>
      </c>
      <c r="L17" s="8"/>
    </row>
    <row r="18" spans="1:12" ht="15" customHeight="1" x14ac:dyDescent="0.25">
      <c r="A18" s="40" t="s">
        <v>16</v>
      </c>
      <c r="B18" s="40" t="s">
        <v>91</v>
      </c>
      <c r="C18" s="67">
        <v>1</v>
      </c>
      <c r="D18" s="6">
        <v>0.25691786033981873</v>
      </c>
      <c r="E18" s="6">
        <v>0.32070239717434301</v>
      </c>
      <c r="F18">
        <v>2</v>
      </c>
      <c r="G18" s="6">
        <v>-0.20321251118667147</v>
      </c>
      <c r="H18" s="6">
        <v>5.5909080725312303E-2</v>
      </c>
      <c r="I18" s="67">
        <v>5</v>
      </c>
      <c r="J18" s="6">
        <v>-0.54889211548478811</v>
      </c>
      <c r="K18" s="6">
        <v>-0.40666573195452999</v>
      </c>
      <c r="L18" s="8"/>
    </row>
    <row r="19" spans="1:12" ht="15" customHeight="1" x14ac:dyDescent="0.25">
      <c r="A19" s="40" t="s">
        <v>17</v>
      </c>
      <c r="B19" s="40" t="s">
        <v>92</v>
      </c>
      <c r="C19" s="67">
        <v>0</v>
      </c>
      <c r="D19" s="6">
        <v>0</v>
      </c>
      <c r="E19" s="6">
        <v>0</v>
      </c>
      <c r="F19">
        <v>0</v>
      </c>
      <c r="G19" s="6">
        <v>0</v>
      </c>
      <c r="H19" s="6">
        <v>0</v>
      </c>
      <c r="I19" s="67">
        <v>0</v>
      </c>
      <c r="J19" s="6">
        <v>0</v>
      </c>
      <c r="K19" s="6">
        <v>0</v>
      </c>
      <c r="L19" s="8"/>
    </row>
    <row r="20" spans="1:12" ht="15" customHeight="1" x14ac:dyDescent="0.25">
      <c r="A20" s="40" t="s">
        <v>18</v>
      </c>
      <c r="B20" s="40" t="s">
        <v>93</v>
      </c>
      <c r="C20" s="67">
        <v>3746</v>
      </c>
      <c r="D20" s="8">
        <v>9.8238240971220595E-2</v>
      </c>
      <c r="E20" s="8">
        <v>8.8006567290346796E-2</v>
      </c>
      <c r="F20">
        <v>4962</v>
      </c>
      <c r="G20" s="8">
        <v>0.13152156202925785</v>
      </c>
      <c r="H20" s="8">
        <v>5.1388119428377101E-2</v>
      </c>
      <c r="I20" s="67">
        <v>4441</v>
      </c>
      <c r="J20" s="8">
        <v>5.2469259136017722E-2</v>
      </c>
      <c r="K20" s="8">
        <v>3.18854971918167E-2</v>
      </c>
      <c r="L20" s="8"/>
    </row>
    <row r="21" spans="1:12" ht="15" customHeight="1" x14ac:dyDescent="0.25">
      <c r="A21" s="40" t="s">
        <v>19</v>
      </c>
      <c r="B21" s="40" t="s">
        <v>94</v>
      </c>
      <c r="C21" s="67">
        <v>190</v>
      </c>
      <c r="D21" s="6">
        <v>0.13856807141751754</v>
      </c>
      <c r="E21" s="8">
        <v>0.27030910531240998</v>
      </c>
      <c r="F21">
        <v>271</v>
      </c>
      <c r="G21" s="8">
        <v>0.32151020224734883</v>
      </c>
      <c r="H21" s="8">
        <v>0.30674238659173603</v>
      </c>
      <c r="I21" s="67">
        <v>256</v>
      </c>
      <c r="J21" s="8">
        <v>0.26951166917836283</v>
      </c>
      <c r="K21" s="8">
        <v>0.23181933245995601</v>
      </c>
      <c r="L21" s="8"/>
    </row>
    <row r="22" spans="1:12" ht="15" customHeight="1" x14ac:dyDescent="0.25">
      <c r="A22" s="40" t="s">
        <v>20</v>
      </c>
      <c r="B22" s="40" t="s">
        <v>95</v>
      </c>
      <c r="C22" s="67">
        <v>11</v>
      </c>
      <c r="D22" s="6">
        <v>0.54057287006894461</v>
      </c>
      <c r="E22" s="6">
        <v>0.42683503536170597</v>
      </c>
      <c r="F22">
        <v>43</v>
      </c>
      <c r="G22" s="6">
        <v>2.6359091954374841E-2</v>
      </c>
      <c r="H22" s="6">
        <v>0.18592985422275199</v>
      </c>
      <c r="I22" s="67">
        <v>8</v>
      </c>
      <c r="J22" s="6">
        <v>0.19682625121040012</v>
      </c>
      <c r="K22" s="6">
        <v>-0.14259393108249799</v>
      </c>
      <c r="L22" s="10"/>
    </row>
    <row r="23" spans="1:12" ht="15" customHeight="1" x14ac:dyDescent="0.25">
      <c r="A23" s="40" t="s">
        <v>21</v>
      </c>
      <c r="B23" s="40" t="s">
        <v>96</v>
      </c>
      <c r="C23" s="67">
        <v>1289</v>
      </c>
      <c r="D23" s="8">
        <v>0.12655879722024013</v>
      </c>
      <c r="E23" s="8">
        <v>0.19074613824365999</v>
      </c>
      <c r="F23">
        <v>604</v>
      </c>
      <c r="G23" s="8">
        <v>9.2735282434996305E-2</v>
      </c>
      <c r="H23" s="8">
        <v>8.7666891831428298E-2</v>
      </c>
      <c r="I23" s="67">
        <v>557</v>
      </c>
      <c r="J23" s="6">
        <v>3.1822289796925952E-2</v>
      </c>
      <c r="K23" s="6">
        <v>4.4447992785236201E-2</v>
      </c>
      <c r="L23" s="8"/>
    </row>
    <row r="24" spans="1:12" ht="15" customHeight="1" x14ac:dyDescent="0.25">
      <c r="A24" s="40" t="s">
        <v>22</v>
      </c>
      <c r="B24" s="40" t="s">
        <v>97</v>
      </c>
      <c r="C24" s="67">
        <v>442</v>
      </c>
      <c r="D24" s="6">
        <v>-3.6953185466785869E-3</v>
      </c>
      <c r="E24" s="6">
        <v>7.9013638635922007E-2</v>
      </c>
      <c r="F24">
        <v>304</v>
      </c>
      <c r="G24" s="6">
        <v>1.0921171831939774E-2</v>
      </c>
      <c r="H24" s="6">
        <v>1.63638036555557E-2</v>
      </c>
      <c r="I24" s="67">
        <v>258</v>
      </c>
      <c r="J24" s="6">
        <v>4.8907929712786395E-2</v>
      </c>
      <c r="K24" s="6">
        <v>0.108473489117119</v>
      </c>
      <c r="L24" s="8"/>
    </row>
    <row r="25" spans="1:12" ht="15" customHeight="1" x14ac:dyDescent="0.25">
      <c r="A25" s="40" t="s">
        <v>23</v>
      </c>
      <c r="B25" s="40" t="s">
        <v>98</v>
      </c>
      <c r="C25" s="67">
        <v>401</v>
      </c>
      <c r="D25" s="6">
        <v>-5.1021830738168537E-2</v>
      </c>
      <c r="E25" s="6">
        <v>-0.111175020077857</v>
      </c>
      <c r="F25">
        <v>364</v>
      </c>
      <c r="G25" s="6">
        <v>-0.1051339441459432</v>
      </c>
      <c r="H25" s="8">
        <v>-0.15818124121006599</v>
      </c>
      <c r="I25" s="67">
        <v>462</v>
      </c>
      <c r="J25" s="6">
        <v>-7.2771905201912063E-3</v>
      </c>
      <c r="K25" s="8">
        <v>-0.10181241377811499</v>
      </c>
      <c r="L25" s="10"/>
    </row>
    <row r="26" spans="1:12" ht="15" customHeight="1" x14ac:dyDescent="0.25">
      <c r="A26" s="40" t="s">
        <v>24</v>
      </c>
      <c r="B26" s="40" t="s">
        <v>99</v>
      </c>
      <c r="C26" s="67">
        <v>451</v>
      </c>
      <c r="D26" s="6">
        <v>-1.6504803159690901E-2</v>
      </c>
      <c r="E26" s="6">
        <v>1.1293902192872499E-3</v>
      </c>
      <c r="F26">
        <v>292</v>
      </c>
      <c r="G26" s="6">
        <v>7.1928154081304804E-2</v>
      </c>
      <c r="H26" s="6">
        <v>2.5350858662566901E-2</v>
      </c>
      <c r="I26" s="67">
        <v>262</v>
      </c>
      <c r="J26" s="6">
        <v>2.3738798957904431E-2</v>
      </c>
      <c r="K26" s="6">
        <v>-3.1471699369296502E-3</v>
      </c>
      <c r="L26" s="8"/>
    </row>
    <row r="27" spans="1:12" ht="15" customHeight="1" x14ac:dyDescent="0.25">
      <c r="A27" s="40" t="s">
        <v>25</v>
      </c>
      <c r="B27" s="40" t="s">
        <v>100</v>
      </c>
      <c r="C27" s="67">
        <v>1696</v>
      </c>
      <c r="D27" s="6">
        <v>4.8618369593089739E-2</v>
      </c>
      <c r="E27" s="6">
        <v>4.7315772463149899E-2</v>
      </c>
      <c r="F27">
        <v>2344</v>
      </c>
      <c r="G27" s="6">
        <v>1.3338985376712457E-2</v>
      </c>
      <c r="H27" s="6">
        <v>-3.0401873021079599E-2</v>
      </c>
      <c r="I27" s="67">
        <v>1432</v>
      </c>
      <c r="J27" s="6">
        <v>2.8627104044093712E-2</v>
      </c>
      <c r="K27" s="8">
        <v>-6.6492161614088094E-2</v>
      </c>
      <c r="L27" s="8"/>
    </row>
    <row r="28" spans="1:12" ht="15" customHeight="1" x14ac:dyDescent="0.25">
      <c r="A28" s="40" t="s">
        <v>26</v>
      </c>
      <c r="B28" s="40" t="s">
        <v>101</v>
      </c>
      <c r="C28" s="67">
        <v>1807</v>
      </c>
      <c r="D28" s="6">
        <v>-4.466407672686171E-3</v>
      </c>
      <c r="E28" s="6">
        <v>2.7213233355127698E-3</v>
      </c>
      <c r="F28">
        <v>2781</v>
      </c>
      <c r="G28" s="6">
        <v>7.6002307187538832E-3</v>
      </c>
      <c r="H28" s="6">
        <v>-3.2073866040496099E-2</v>
      </c>
      <c r="I28" s="67">
        <v>2086</v>
      </c>
      <c r="J28" s="6">
        <v>-2.2454990894901911E-3</v>
      </c>
      <c r="K28" s="6">
        <v>-2.53950431611582E-2</v>
      </c>
      <c r="L28" s="8"/>
    </row>
    <row r="29" spans="1:12" ht="15" customHeight="1" x14ac:dyDescent="0.25">
      <c r="A29" s="40" t="s">
        <v>27</v>
      </c>
      <c r="B29" s="40" t="s">
        <v>102</v>
      </c>
      <c r="C29" s="67">
        <v>310</v>
      </c>
      <c r="D29" s="6">
        <v>-1.3378847171045006E-2</v>
      </c>
      <c r="E29" s="6">
        <v>4.4055359451888203E-2</v>
      </c>
      <c r="F29">
        <v>38</v>
      </c>
      <c r="G29" s="6">
        <v>2.8727488958840558E-2</v>
      </c>
      <c r="H29" s="6">
        <v>-5.25530196224019E-2</v>
      </c>
      <c r="I29" s="67">
        <v>12</v>
      </c>
      <c r="J29" s="6">
        <v>8.253375423974231E-3</v>
      </c>
      <c r="K29" s="6">
        <v>-3.4750819052191503E-2</v>
      </c>
      <c r="L29" s="8"/>
    </row>
    <row r="30" spans="1:12" ht="15" customHeight="1" x14ac:dyDescent="0.25">
      <c r="A30" s="40" t="s">
        <v>28</v>
      </c>
      <c r="B30" s="40" t="s">
        <v>103</v>
      </c>
      <c r="C30" s="67">
        <v>5</v>
      </c>
      <c r="D30" s="6">
        <v>-0.11792911224384053</v>
      </c>
      <c r="E30" s="6">
        <v>1.6259854862427502E-2</v>
      </c>
      <c r="F30">
        <v>220</v>
      </c>
      <c r="G30" s="6">
        <v>-9.5814267926384103E-2</v>
      </c>
      <c r="H30" s="6">
        <v>-7.4911948269508893E-2</v>
      </c>
      <c r="I30" s="67">
        <v>240</v>
      </c>
      <c r="J30" s="6">
        <v>0.10444447358882546</v>
      </c>
      <c r="K30" s="6">
        <v>0.102405581937839</v>
      </c>
      <c r="L30" s="8"/>
    </row>
    <row r="31" spans="1:12" ht="15" customHeight="1" x14ac:dyDescent="0.25">
      <c r="A31" s="40" t="s">
        <v>29</v>
      </c>
      <c r="B31" s="40" t="s">
        <v>104</v>
      </c>
      <c r="C31" s="67">
        <v>520</v>
      </c>
      <c r="D31" s="6">
        <v>5.4933581607523332E-2</v>
      </c>
      <c r="E31" s="6">
        <v>1.77994206000327E-2</v>
      </c>
      <c r="F31">
        <v>815</v>
      </c>
      <c r="G31" s="6">
        <v>2.147762505614545E-2</v>
      </c>
      <c r="H31" s="6">
        <v>3.43467635754325E-3</v>
      </c>
      <c r="I31" s="67">
        <v>814</v>
      </c>
      <c r="J31" s="6">
        <v>3.0921545975999241E-2</v>
      </c>
      <c r="K31" s="6">
        <v>3.1740585330985699E-2</v>
      </c>
      <c r="L31" s="8"/>
    </row>
    <row r="32" spans="1:12" ht="15" customHeight="1" x14ac:dyDescent="0.25">
      <c r="A32" s="40" t="s">
        <v>30</v>
      </c>
      <c r="B32" s="40" t="s">
        <v>105</v>
      </c>
      <c r="C32" s="67">
        <v>107</v>
      </c>
      <c r="D32" s="6">
        <v>-1.1149259438634346E-2</v>
      </c>
      <c r="E32" s="6">
        <v>3.6581952976271002E-2</v>
      </c>
      <c r="F32">
        <v>156</v>
      </c>
      <c r="G32" s="6">
        <v>-2.3145917894414215E-2</v>
      </c>
      <c r="H32" s="6">
        <v>-4.9414271605776001E-2</v>
      </c>
      <c r="I32" s="67">
        <v>126</v>
      </c>
      <c r="J32" s="6">
        <v>-9.7490215480099715E-2</v>
      </c>
      <c r="K32" s="6">
        <v>-9.0595940501033798E-2</v>
      </c>
      <c r="L32" s="8"/>
    </row>
    <row r="33" spans="1:12" ht="15" customHeight="1" x14ac:dyDescent="0.25">
      <c r="A33" s="40" t="s">
        <v>31</v>
      </c>
      <c r="B33" s="40" t="s">
        <v>106</v>
      </c>
      <c r="C33" s="67">
        <v>81</v>
      </c>
      <c r="D33" s="6">
        <v>0.13720991640474933</v>
      </c>
      <c r="E33" s="6">
        <v>6.5153935823525896E-2</v>
      </c>
      <c r="F33">
        <v>69</v>
      </c>
      <c r="G33" s="6">
        <v>7.8683311407614837E-2</v>
      </c>
      <c r="H33" s="6">
        <v>3.9148310101052797E-2</v>
      </c>
      <c r="I33" s="67">
        <v>59</v>
      </c>
      <c r="J33" s="6">
        <v>-4.5172282112006919E-2</v>
      </c>
      <c r="K33" s="6">
        <v>-2.3606072765194101E-2</v>
      </c>
      <c r="L33" s="8"/>
    </row>
    <row r="34" spans="1:12" ht="15" customHeight="1" x14ac:dyDescent="0.25">
      <c r="A34" s="40" t="s">
        <v>32</v>
      </c>
      <c r="B34" s="40" t="s">
        <v>107</v>
      </c>
      <c r="C34" s="67">
        <v>23</v>
      </c>
      <c r="D34" s="6">
        <v>0.44831163708497618</v>
      </c>
      <c r="E34" s="6">
        <v>0.21951257597676099</v>
      </c>
      <c r="F34">
        <v>26</v>
      </c>
      <c r="G34" s="8">
        <v>0.6794521070065116</v>
      </c>
      <c r="H34" s="8">
        <v>0.55067270315794004</v>
      </c>
      <c r="I34" s="67">
        <v>27</v>
      </c>
      <c r="J34" s="6">
        <v>0.31686774727404243</v>
      </c>
      <c r="K34" s="6">
        <v>0.25359508952489801</v>
      </c>
      <c r="L34" s="8"/>
    </row>
    <row r="35" spans="1:12" ht="15" customHeight="1" x14ac:dyDescent="0.25">
      <c r="A35" s="40" t="s">
        <v>33</v>
      </c>
      <c r="B35" s="40" t="s">
        <v>108</v>
      </c>
      <c r="C35" s="67">
        <v>0</v>
      </c>
      <c r="D35" s="6">
        <v>0</v>
      </c>
      <c r="E35" s="6">
        <v>0</v>
      </c>
      <c r="F35">
        <v>2</v>
      </c>
      <c r="G35" s="6">
        <v>-0.87398164726836558</v>
      </c>
      <c r="H35" s="6">
        <v>-0.84743087579215703</v>
      </c>
      <c r="I35" s="67">
        <v>0</v>
      </c>
      <c r="J35" s="6">
        <v>0</v>
      </c>
      <c r="K35" s="6">
        <v>0</v>
      </c>
      <c r="L35" s="8"/>
    </row>
    <row r="36" spans="1:12" ht="15" customHeight="1" x14ac:dyDescent="0.25">
      <c r="A36" s="40" t="s">
        <v>34</v>
      </c>
      <c r="B36" s="40" t="s">
        <v>109</v>
      </c>
      <c r="C36" s="67">
        <v>13</v>
      </c>
      <c r="D36" s="6">
        <v>5.5235310023068813E-2</v>
      </c>
      <c r="E36" s="6">
        <v>8.4120108077121197E-2</v>
      </c>
      <c r="F36">
        <v>16</v>
      </c>
      <c r="G36" s="6">
        <v>-1.5474386806079952E-2</v>
      </c>
      <c r="H36" s="6">
        <v>2.4897725785225401E-2</v>
      </c>
      <c r="I36" s="67">
        <v>11</v>
      </c>
      <c r="J36" s="6">
        <v>3.8412238736591935E-2</v>
      </c>
      <c r="K36" s="6">
        <v>0.106347696232334</v>
      </c>
      <c r="L36" s="10"/>
    </row>
    <row r="37" spans="1:12" ht="15" customHeight="1" x14ac:dyDescent="0.25">
      <c r="A37" s="40" t="s">
        <v>35</v>
      </c>
      <c r="B37" s="40" t="s">
        <v>110</v>
      </c>
      <c r="C37" s="67">
        <v>8</v>
      </c>
      <c r="D37" s="6">
        <v>-7.5453284082632234E-4</v>
      </c>
      <c r="E37" s="6">
        <v>1.9734877791100999E-2</v>
      </c>
      <c r="F37">
        <v>19</v>
      </c>
      <c r="G37" s="6">
        <v>4.6990101201974978E-2</v>
      </c>
      <c r="H37" s="6">
        <v>-1.00554180055596E-2</v>
      </c>
      <c r="I37" s="67">
        <v>9</v>
      </c>
      <c r="J37" s="6">
        <v>-4.6519568938315277E-2</v>
      </c>
      <c r="K37" s="6">
        <v>-0.10485743366613701</v>
      </c>
      <c r="L37" s="10"/>
    </row>
    <row r="38" spans="1:12" ht="15" customHeight="1" x14ac:dyDescent="0.25">
      <c r="A38" s="40" t="s">
        <v>36</v>
      </c>
      <c r="B38" s="40" t="s">
        <v>111</v>
      </c>
      <c r="C38" s="67">
        <v>122</v>
      </c>
      <c r="D38" s="6">
        <v>-4.4948836816716346E-2</v>
      </c>
      <c r="E38" s="6">
        <v>9.8822369470631999E-2</v>
      </c>
      <c r="F38">
        <v>147</v>
      </c>
      <c r="G38" s="6">
        <v>4.6967930810955412E-3</v>
      </c>
      <c r="H38" s="6">
        <v>9.7477173496005407E-3</v>
      </c>
      <c r="I38" s="67">
        <v>188</v>
      </c>
      <c r="J38" s="6">
        <v>-2.0246338888647564E-2</v>
      </c>
      <c r="K38" s="6">
        <v>-2.1739125862708701E-2</v>
      </c>
      <c r="L38" s="10"/>
    </row>
    <row r="39" spans="1:12" ht="15" customHeight="1" x14ac:dyDescent="0.25">
      <c r="A39" s="40" t="s">
        <v>37</v>
      </c>
      <c r="B39" s="40" t="s">
        <v>112</v>
      </c>
      <c r="C39" s="67">
        <v>1</v>
      </c>
      <c r="D39" s="6">
        <v>-0.28022092343955829</v>
      </c>
      <c r="E39" s="6">
        <v>-0.230446023357707</v>
      </c>
      <c r="F39">
        <v>1</v>
      </c>
      <c r="G39" s="6">
        <v>-0.35627554170929621</v>
      </c>
      <c r="H39" s="6">
        <v>-0.49151188077675101</v>
      </c>
      <c r="I39" s="67">
        <v>0</v>
      </c>
      <c r="J39" s="6">
        <v>0</v>
      </c>
      <c r="K39" s="6">
        <v>0</v>
      </c>
      <c r="L39" s="10"/>
    </row>
    <row r="40" spans="1:12" ht="15" customHeight="1" x14ac:dyDescent="0.25">
      <c r="A40" s="40" t="s">
        <v>38</v>
      </c>
      <c r="B40" s="40" t="s">
        <v>113</v>
      </c>
      <c r="C40" s="67">
        <v>340</v>
      </c>
      <c r="D40" s="6">
        <v>0.11885541176229794</v>
      </c>
      <c r="E40" s="6">
        <v>-7.7863282141913404E-3</v>
      </c>
      <c r="F40">
        <v>491</v>
      </c>
      <c r="G40" s="8">
        <v>0.11141040827675847</v>
      </c>
      <c r="H40" s="6">
        <v>7.7954771475121601E-2</v>
      </c>
      <c r="I40" s="67">
        <v>392</v>
      </c>
      <c r="J40" s="6">
        <v>8.0319333176023716E-2</v>
      </c>
      <c r="K40" s="6">
        <v>-1.3563365334202E-2</v>
      </c>
      <c r="L40" s="10"/>
    </row>
    <row r="41" spans="1:12" ht="15" customHeight="1" x14ac:dyDescent="0.25">
      <c r="A41" s="40" t="s">
        <v>39</v>
      </c>
      <c r="B41" s="40" t="s">
        <v>114</v>
      </c>
      <c r="C41" s="67">
        <v>575</v>
      </c>
      <c r="D41" s="6">
        <v>6.7124478664257595E-2</v>
      </c>
      <c r="E41" s="6">
        <v>1.2627346213620501E-2</v>
      </c>
      <c r="F41">
        <v>651</v>
      </c>
      <c r="G41" s="6">
        <v>1.5145997920788102E-2</v>
      </c>
      <c r="H41" s="8">
        <v>9.61591655529377E-2</v>
      </c>
      <c r="I41" s="67">
        <v>501</v>
      </c>
      <c r="J41" s="8">
        <v>0.19027734519296755</v>
      </c>
      <c r="K41" s="8">
        <v>0.17758060857254501</v>
      </c>
      <c r="L41" s="8"/>
    </row>
    <row r="42" spans="1:12" ht="15" customHeight="1" x14ac:dyDescent="0.25">
      <c r="A42" s="40" t="s">
        <v>40</v>
      </c>
      <c r="B42" s="40" t="s">
        <v>115</v>
      </c>
      <c r="C42" s="67">
        <v>13</v>
      </c>
      <c r="D42" s="6">
        <v>0.34334249057783461</v>
      </c>
      <c r="E42" s="6">
        <v>0.121378970466616</v>
      </c>
      <c r="F42">
        <v>23</v>
      </c>
      <c r="G42" s="6">
        <v>0.21984561161705957</v>
      </c>
      <c r="H42" s="6">
        <v>0.16015661982803001</v>
      </c>
      <c r="I42" s="67">
        <v>20</v>
      </c>
      <c r="J42" s="8">
        <v>0.75921022808090655</v>
      </c>
      <c r="K42" s="8">
        <v>0.65007322115995603</v>
      </c>
      <c r="L42" s="8"/>
    </row>
    <row r="43" spans="1:12" ht="15" customHeight="1" x14ac:dyDescent="0.25">
      <c r="A43" s="40" t="s">
        <v>41</v>
      </c>
      <c r="B43" s="40" t="s">
        <v>116</v>
      </c>
      <c r="C43" s="67">
        <v>1937</v>
      </c>
      <c r="D43" s="8">
        <v>8.1318784336124716E-2</v>
      </c>
      <c r="E43" s="6">
        <v>7.7562613011299599E-3</v>
      </c>
      <c r="F43">
        <v>2604</v>
      </c>
      <c r="G43" s="6">
        <v>2.5060007758992342E-3</v>
      </c>
      <c r="H43" s="6">
        <v>4.0802575511674002E-3</v>
      </c>
      <c r="I43" s="67">
        <v>2133</v>
      </c>
      <c r="J43" s="6">
        <v>-1.3388502371663507E-3</v>
      </c>
      <c r="K43" s="6">
        <v>-1.0153284828201201E-2</v>
      </c>
      <c r="L43" s="8"/>
    </row>
    <row r="44" spans="1:12" ht="15" customHeight="1" x14ac:dyDescent="0.25">
      <c r="A44" s="40" t="s">
        <v>42</v>
      </c>
      <c r="B44" s="40" t="s">
        <v>117</v>
      </c>
      <c r="C44" s="67">
        <v>39</v>
      </c>
      <c r="D44" s="6">
        <v>0.15517316705974676</v>
      </c>
      <c r="E44" s="6">
        <v>3.0952936161030498E-2</v>
      </c>
      <c r="F44">
        <v>53</v>
      </c>
      <c r="G44" s="6">
        <v>0.26510608007377218</v>
      </c>
      <c r="H44" s="8">
        <v>0.325542884674905</v>
      </c>
      <c r="I44" s="67">
        <v>43</v>
      </c>
      <c r="J44" s="6">
        <v>-0.23906636230444439</v>
      </c>
      <c r="K44" s="6">
        <v>-0.13079242335233099</v>
      </c>
      <c r="L44" s="8"/>
    </row>
    <row r="45" spans="1:12" ht="15" customHeight="1" x14ac:dyDescent="0.25">
      <c r="A45" s="40" t="s">
        <v>43</v>
      </c>
      <c r="B45" s="40" t="s">
        <v>118</v>
      </c>
      <c r="C45" s="67">
        <v>487</v>
      </c>
      <c r="D45" s="8">
        <v>0.18999226243073336</v>
      </c>
      <c r="E45" s="6">
        <v>4.7596559668451603E-2</v>
      </c>
      <c r="F45">
        <v>863</v>
      </c>
      <c r="G45" s="8">
        <v>0.2000453723266902</v>
      </c>
      <c r="H45" s="8">
        <v>0.19555853365595799</v>
      </c>
      <c r="I45" s="67">
        <v>528</v>
      </c>
      <c r="J45" s="6">
        <v>-1.7912729567267183E-2</v>
      </c>
      <c r="K45" s="6">
        <v>-1.0452175551874001E-2</v>
      </c>
      <c r="L45" s="8"/>
    </row>
    <row r="46" spans="1:12" ht="15" customHeight="1" x14ac:dyDescent="0.25">
      <c r="A46" s="40" t="s">
        <v>44</v>
      </c>
      <c r="B46" s="40" t="s">
        <v>119</v>
      </c>
      <c r="C46" s="67">
        <v>88</v>
      </c>
      <c r="D46" s="6">
        <v>-3.0115536592703492E-2</v>
      </c>
      <c r="E46" s="6">
        <v>-0.116697704200088</v>
      </c>
      <c r="F46">
        <v>152</v>
      </c>
      <c r="G46" s="6">
        <v>7.7529346417801293E-2</v>
      </c>
      <c r="H46" s="6">
        <v>4.3450052568384002E-2</v>
      </c>
      <c r="I46" s="67">
        <v>100</v>
      </c>
      <c r="J46" s="6">
        <v>7.6513353602199713E-2</v>
      </c>
      <c r="K46" s="6">
        <v>-2.1979274283202802E-2</v>
      </c>
      <c r="L46" s="10"/>
    </row>
    <row r="47" spans="1:12" ht="15" customHeight="1" x14ac:dyDescent="0.25">
      <c r="A47" s="40" t="s">
        <v>45</v>
      </c>
      <c r="B47" s="40" t="s">
        <v>120</v>
      </c>
      <c r="C47" s="67">
        <v>178</v>
      </c>
      <c r="D47" s="8">
        <v>0.3750990867452349</v>
      </c>
      <c r="E47" s="8">
        <v>0.20377611625664899</v>
      </c>
      <c r="F47">
        <v>291</v>
      </c>
      <c r="G47" s="8">
        <v>0.42222175858646649</v>
      </c>
      <c r="H47" s="8">
        <v>0.43982303970242798</v>
      </c>
      <c r="I47" s="67">
        <v>229</v>
      </c>
      <c r="J47" s="6">
        <v>0.1032751336537804</v>
      </c>
      <c r="K47" s="6">
        <v>0.110523965664084</v>
      </c>
      <c r="L47" s="8"/>
    </row>
    <row r="48" spans="1:12" ht="15" customHeight="1" x14ac:dyDescent="0.25">
      <c r="A48" s="40" t="s">
        <v>46</v>
      </c>
      <c r="B48" s="40" t="s">
        <v>121</v>
      </c>
      <c r="C48" s="67">
        <v>352</v>
      </c>
      <c r="D48" s="6">
        <v>0.16220169172225016</v>
      </c>
      <c r="E48" s="6">
        <v>-0.13004611617356501</v>
      </c>
      <c r="F48">
        <v>543</v>
      </c>
      <c r="G48" s="8">
        <v>0.28163273786183329</v>
      </c>
      <c r="H48" s="8">
        <v>0.23587372010878299</v>
      </c>
      <c r="I48" s="67">
        <v>424</v>
      </c>
      <c r="J48" s="6">
        <v>0.17530214318096343</v>
      </c>
      <c r="K48" s="8">
        <v>0.14950808822402301</v>
      </c>
      <c r="L48" s="8"/>
    </row>
    <row r="49" spans="1:12" ht="15" customHeight="1" x14ac:dyDescent="0.25">
      <c r="A49" s="40" t="s">
        <v>47</v>
      </c>
      <c r="B49" s="40" t="s">
        <v>122</v>
      </c>
      <c r="C49" s="67">
        <v>236</v>
      </c>
      <c r="D49" s="6">
        <v>0.13674494724396558</v>
      </c>
      <c r="E49" s="6">
        <v>0.120605968153876</v>
      </c>
      <c r="F49">
        <v>294</v>
      </c>
      <c r="G49" s="6">
        <v>6.6241603457003029E-2</v>
      </c>
      <c r="H49" s="6">
        <v>5.2030276691720299E-2</v>
      </c>
      <c r="I49" s="67">
        <v>204</v>
      </c>
      <c r="J49" s="6">
        <v>9.1374490730971897E-2</v>
      </c>
      <c r="K49" s="6">
        <v>0.104960037863469</v>
      </c>
      <c r="L49" s="10"/>
    </row>
    <row r="50" spans="1:12" ht="15" customHeight="1" x14ac:dyDescent="0.25">
      <c r="A50" s="40" t="s">
        <v>48</v>
      </c>
      <c r="B50" s="40" t="s">
        <v>123</v>
      </c>
      <c r="C50" s="67">
        <v>4524</v>
      </c>
      <c r="D50" s="6">
        <v>4.125081215269636E-2</v>
      </c>
      <c r="E50" s="6">
        <v>1.2722137202719501E-2</v>
      </c>
      <c r="F50">
        <v>6019</v>
      </c>
      <c r="G50" s="8">
        <v>3.6226831850274949E-2</v>
      </c>
      <c r="H50" s="6">
        <v>1.6908623940621301E-2</v>
      </c>
      <c r="I50" s="67">
        <v>5329</v>
      </c>
      <c r="J50" s="8">
        <v>8.4802503103406493E-2</v>
      </c>
      <c r="K50" s="8">
        <v>5.0149702823309703E-2</v>
      </c>
      <c r="L50" s="8"/>
    </row>
    <row r="51" spans="1:12" ht="15" customHeight="1" x14ac:dyDescent="0.25">
      <c r="A51" s="40" t="s">
        <v>49</v>
      </c>
      <c r="B51" s="40" t="s">
        <v>124</v>
      </c>
      <c r="C51" s="67">
        <v>0</v>
      </c>
      <c r="D51" s="6">
        <v>0</v>
      </c>
      <c r="E51" s="6">
        <v>0</v>
      </c>
      <c r="F51">
        <v>3</v>
      </c>
      <c r="G51" s="6">
        <v>-0.19812733402709051</v>
      </c>
      <c r="H51" s="6">
        <v>-0.19745690780592701</v>
      </c>
      <c r="I51" s="67">
        <v>0</v>
      </c>
      <c r="J51" s="6">
        <v>0</v>
      </c>
      <c r="K51" s="6">
        <v>0</v>
      </c>
      <c r="L51" s="10"/>
    </row>
    <row r="52" spans="1:12" ht="15" customHeight="1" x14ac:dyDescent="0.25">
      <c r="A52" s="40" t="s">
        <v>50</v>
      </c>
      <c r="B52" s="40" t="s">
        <v>125</v>
      </c>
      <c r="C52" s="67">
        <v>3</v>
      </c>
      <c r="D52" s="6">
        <v>-0.18001086094208005</v>
      </c>
      <c r="E52" s="6">
        <v>1.9637990007538599E-2</v>
      </c>
      <c r="F52">
        <v>1</v>
      </c>
      <c r="G52" s="6">
        <v>0.1731567691621046</v>
      </c>
      <c r="H52" s="6">
        <v>2.5405539954665001E-3</v>
      </c>
      <c r="I52" s="67">
        <v>1</v>
      </c>
      <c r="J52" s="6">
        <v>9.793008995489999E-2</v>
      </c>
      <c r="K52" s="6">
        <v>-8.9079691422530694E-2</v>
      </c>
      <c r="L52" s="10"/>
    </row>
    <row r="53" spans="1:12" ht="15" customHeight="1" x14ac:dyDescent="0.25">
      <c r="A53" s="40" t="s">
        <v>51</v>
      </c>
      <c r="B53" s="40" t="s">
        <v>126</v>
      </c>
      <c r="C53" s="67">
        <v>13</v>
      </c>
      <c r="D53" s="8">
        <v>1.1250325613085912</v>
      </c>
      <c r="E53" s="6">
        <v>0.32627104674784602</v>
      </c>
      <c r="F53">
        <v>2</v>
      </c>
      <c r="G53" s="6">
        <v>0.22700079151979097</v>
      </c>
      <c r="H53" s="6">
        <v>0.50755589610245899</v>
      </c>
      <c r="I53" s="67">
        <v>1</v>
      </c>
      <c r="J53" s="6">
        <v>-0.5724555462955343</v>
      </c>
      <c r="K53" s="6">
        <v>-3.7324114993402699E-2</v>
      </c>
      <c r="L53" s="10"/>
    </row>
    <row r="54" spans="1:12" ht="15" customHeight="1" x14ac:dyDescent="0.25">
      <c r="A54" s="40" t="s">
        <v>52</v>
      </c>
      <c r="B54" s="40" t="s">
        <v>127</v>
      </c>
      <c r="C54" s="67">
        <v>1503</v>
      </c>
      <c r="D54" s="6">
        <v>8.5928652742084805E-2</v>
      </c>
      <c r="E54" s="8">
        <v>9.9942017817316001E-2</v>
      </c>
      <c r="F54">
        <v>1863</v>
      </c>
      <c r="G54" s="8">
        <v>9.1396375122248824E-2</v>
      </c>
      <c r="H54" s="6">
        <v>7.0810059250953801E-3</v>
      </c>
      <c r="I54" s="67">
        <v>1200</v>
      </c>
      <c r="J54" s="8">
        <v>0.11645800043210017</v>
      </c>
      <c r="K54" s="6">
        <v>4.1200200355326497E-2</v>
      </c>
      <c r="L54" s="8"/>
    </row>
    <row r="55" spans="1:12" ht="15" customHeight="1" x14ac:dyDescent="0.25">
      <c r="A55" s="40" t="s">
        <v>53</v>
      </c>
      <c r="B55" s="40" t="s">
        <v>128</v>
      </c>
      <c r="C55" s="67">
        <v>137</v>
      </c>
      <c r="D55" s="6">
        <v>0.15596397512197158</v>
      </c>
      <c r="E55" s="6">
        <v>4.0700040260284301E-2</v>
      </c>
      <c r="F55">
        <v>156</v>
      </c>
      <c r="G55" s="6">
        <v>0.16928096674475793</v>
      </c>
      <c r="H55" s="6">
        <v>8.0626870934399995E-3</v>
      </c>
      <c r="I55" s="67">
        <v>127</v>
      </c>
      <c r="J55" s="8">
        <v>0.43723747296024534</v>
      </c>
      <c r="K55" s="8">
        <v>0.30935180935142298</v>
      </c>
      <c r="L55" s="8"/>
    </row>
    <row r="56" spans="1:12" ht="15" customHeight="1" x14ac:dyDescent="0.25">
      <c r="A56" s="40" t="s">
        <v>54</v>
      </c>
      <c r="B56" s="40" t="s">
        <v>129</v>
      </c>
      <c r="C56" s="67">
        <v>376</v>
      </c>
      <c r="D56" s="6">
        <v>6.3203442631776284E-3</v>
      </c>
      <c r="E56" s="6">
        <v>4.69128565487184E-2</v>
      </c>
      <c r="F56">
        <v>619</v>
      </c>
      <c r="G56" s="6">
        <v>-1.9020805209648686E-2</v>
      </c>
      <c r="H56" s="6">
        <v>-5.2288607571991498E-3</v>
      </c>
      <c r="I56" s="67">
        <v>468</v>
      </c>
      <c r="J56" s="6">
        <v>-2.1496699066954741E-2</v>
      </c>
      <c r="K56" s="6">
        <v>-2.4354704843628699E-2</v>
      </c>
      <c r="L56" s="10"/>
    </row>
    <row r="57" spans="1:12" ht="15" customHeight="1" x14ac:dyDescent="0.25">
      <c r="A57" s="40" t="s">
        <v>55</v>
      </c>
      <c r="B57" s="40" t="s">
        <v>130</v>
      </c>
      <c r="C57" s="67">
        <v>1770</v>
      </c>
      <c r="D57" s="6">
        <v>1.1417959460565216E-2</v>
      </c>
      <c r="E57" s="6">
        <v>6.5907354977906502E-3</v>
      </c>
      <c r="F57">
        <v>1815</v>
      </c>
      <c r="G57" s="6">
        <v>3.6146904678635251E-3</v>
      </c>
      <c r="H57" s="6">
        <v>6.7949714067258799E-3</v>
      </c>
      <c r="I57" s="67">
        <v>1609</v>
      </c>
      <c r="J57" s="6">
        <v>-5.9710728491742802E-4</v>
      </c>
      <c r="K57" s="6">
        <v>-1.21777311940223E-3</v>
      </c>
      <c r="L57" s="8"/>
    </row>
    <row r="58" spans="1:12" ht="15" customHeight="1" x14ac:dyDescent="0.25">
      <c r="A58" s="40" t="s">
        <v>56</v>
      </c>
      <c r="B58" s="40" t="s">
        <v>131</v>
      </c>
      <c r="C58" s="67">
        <v>312</v>
      </c>
      <c r="D58" s="6">
        <v>-4.3169920027126787E-2</v>
      </c>
      <c r="E58" s="6">
        <v>-2.8274919046306898E-2</v>
      </c>
      <c r="F58">
        <v>285</v>
      </c>
      <c r="G58" s="6">
        <v>2.9568845916966575E-2</v>
      </c>
      <c r="H58" s="6">
        <v>2.24321506139534E-2</v>
      </c>
      <c r="I58" s="67">
        <v>506</v>
      </c>
      <c r="J58" s="6">
        <v>1.1498860346907827E-2</v>
      </c>
      <c r="K58" s="6">
        <v>6.4460476819405602E-2</v>
      </c>
      <c r="L58" s="8"/>
    </row>
    <row r="59" spans="1:12" ht="15" customHeight="1" x14ac:dyDescent="0.25">
      <c r="A59" s="40" t="s">
        <v>57</v>
      </c>
      <c r="B59" s="40" t="s">
        <v>132</v>
      </c>
      <c r="C59" s="67">
        <v>109</v>
      </c>
      <c r="D59" s="6">
        <v>4.6665196190289505E-3</v>
      </c>
      <c r="E59" s="6">
        <v>-0.242928642629652</v>
      </c>
      <c r="F59">
        <v>135</v>
      </c>
      <c r="G59" s="6">
        <v>-1.8490283445965719E-3</v>
      </c>
      <c r="H59" s="8">
        <v>-0.25076219562774998</v>
      </c>
      <c r="I59" s="67">
        <v>106</v>
      </c>
      <c r="J59" s="6">
        <v>-2.0813629233999851E-2</v>
      </c>
      <c r="K59" s="8">
        <v>-0.27403037597808699</v>
      </c>
      <c r="L59" s="10"/>
    </row>
    <row r="60" spans="1:12" ht="15" customHeight="1" x14ac:dyDescent="0.25">
      <c r="A60" s="40" t="s">
        <v>58</v>
      </c>
      <c r="B60" s="40" t="s">
        <v>133</v>
      </c>
      <c r="C60" s="67">
        <v>28</v>
      </c>
      <c r="D60" s="6">
        <v>4.0334410653674789E-2</v>
      </c>
      <c r="E60" s="6">
        <v>-1.3624014316718801E-2</v>
      </c>
      <c r="F60">
        <v>21</v>
      </c>
      <c r="G60" s="6">
        <v>-4.9695820752826539E-2</v>
      </c>
      <c r="H60" s="6">
        <v>-9.3172186805131896E-2</v>
      </c>
      <c r="I60" s="67">
        <v>7</v>
      </c>
      <c r="J60" s="6">
        <v>-0.17925104119536159</v>
      </c>
      <c r="K60" s="6">
        <v>5.17625861497907E-2</v>
      </c>
      <c r="L60" s="10"/>
    </row>
    <row r="61" spans="1:12" ht="15" customHeight="1" x14ac:dyDescent="0.25">
      <c r="A61" s="40" t="s">
        <v>59</v>
      </c>
      <c r="B61" s="40" t="s">
        <v>134</v>
      </c>
      <c r="C61" s="67">
        <v>5</v>
      </c>
      <c r="D61" s="6">
        <v>-0.39600731011597901</v>
      </c>
      <c r="E61" s="6">
        <v>-0.197744783145759</v>
      </c>
      <c r="F61">
        <v>1</v>
      </c>
      <c r="G61" s="6">
        <v>-2.5025143116712251E-2</v>
      </c>
      <c r="H61" s="6">
        <v>0.28082027293050899</v>
      </c>
      <c r="I61" s="67">
        <v>3</v>
      </c>
      <c r="J61" s="6">
        <v>-0.22814427869284667</v>
      </c>
      <c r="K61" s="6">
        <v>-0.19550561420939699</v>
      </c>
      <c r="L61" s="10"/>
    </row>
    <row r="62" spans="1:12" ht="15" customHeight="1" x14ac:dyDescent="0.25">
      <c r="A62" s="40" t="s">
        <v>60</v>
      </c>
      <c r="B62" s="40" t="s">
        <v>135</v>
      </c>
      <c r="C62" s="67">
        <v>3</v>
      </c>
      <c r="D62" s="6">
        <v>-8.5892382931042899E-2</v>
      </c>
      <c r="E62" s="6">
        <v>-0.14931678720118</v>
      </c>
      <c r="F62">
        <v>5</v>
      </c>
      <c r="G62" s="6">
        <v>0.16729452451100399</v>
      </c>
      <c r="H62" s="6">
        <v>-3.2260142372694402E-2</v>
      </c>
      <c r="I62" s="67">
        <v>3</v>
      </c>
      <c r="J62" s="6">
        <v>-0.31266719129141851</v>
      </c>
      <c r="K62" s="6">
        <v>-0.42924294145063402</v>
      </c>
      <c r="L62" s="8"/>
    </row>
    <row r="63" spans="1:12" ht="15" customHeight="1" x14ac:dyDescent="0.25">
      <c r="A63" s="40" t="s">
        <v>61</v>
      </c>
      <c r="B63" s="40" t="s">
        <v>136</v>
      </c>
      <c r="C63" s="67">
        <v>3</v>
      </c>
      <c r="D63" s="6">
        <v>-0.19903637181333605</v>
      </c>
      <c r="E63" s="6">
        <v>-5.1250107416809798E-2</v>
      </c>
      <c r="F63">
        <v>7</v>
      </c>
      <c r="G63" s="6">
        <v>0.43842916098412205</v>
      </c>
      <c r="H63" s="6">
        <v>0.228884663456417</v>
      </c>
      <c r="I63" s="67">
        <v>3</v>
      </c>
      <c r="J63" s="6">
        <v>-0.24377342690338194</v>
      </c>
      <c r="K63" s="6">
        <v>-0.118392390177324</v>
      </c>
      <c r="L63" s="10"/>
    </row>
    <row r="64" spans="1:12" ht="15" customHeight="1" x14ac:dyDescent="0.25">
      <c r="A64" s="40" t="s">
        <v>62</v>
      </c>
      <c r="B64" s="40" t="s">
        <v>137</v>
      </c>
      <c r="C64" s="67">
        <v>1</v>
      </c>
      <c r="D64" s="6">
        <v>-0.20030422372088977</v>
      </c>
      <c r="E64" s="6">
        <v>1.95039500274292E-2</v>
      </c>
      <c r="F64">
        <v>1</v>
      </c>
      <c r="G64" s="6">
        <v>-0.38544991153513136</v>
      </c>
      <c r="H64" s="6">
        <v>-8.3005858583687198E-2</v>
      </c>
      <c r="I64" s="67">
        <v>2</v>
      </c>
      <c r="J64" s="6">
        <v>-0.15407500942129523</v>
      </c>
      <c r="K64" s="6">
        <v>-0.32240736279582</v>
      </c>
      <c r="L64" s="8"/>
    </row>
    <row r="65" spans="1:12" ht="15" customHeight="1" x14ac:dyDescent="0.25">
      <c r="A65" s="40" t="s">
        <v>63</v>
      </c>
      <c r="B65" s="40" t="s">
        <v>138</v>
      </c>
      <c r="C65" s="67">
        <v>171</v>
      </c>
      <c r="D65" s="6">
        <v>5.5325603953214945E-2</v>
      </c>
      <c r="E65" s="6">
        <v>4.5562045874028102E-2</v>
      </c>
      <c r="F65">
        <v>141</v>
      </c>
      <c r="G65" s="6">
        <v>8.4256497746561035E-3</v>
      </c>
      <c r="H65" s="6">
        <v>-1.3340239755388599E-2</v>
      </c>
      <c r="I65" s="67">
        <v>196</v>
      </c>
      <c r="J65" s="6">
        <v>1.5431436214682296E-2</v>
      </c>
      <c r="K65" s="6">
        <v>-4.0216031909717398E-2</v>
      </c>
      <c r="L65" s="8"/>
    </row>
    <row r="66" spans="1:12" ht="15" customHeight="1" x14ac:dyDescent="0.25">
      <c r="A66" s="40" t="s">
        <v>64</v>
      </c>
      <c r="B66" s="40" t="s">
        <v>139</v>
      </c>
      <c r="C66" s="67">
        <v>33</v>
      </c>
      <c r="D66" s="6">
        <v>0.15087536624496567</v>
      </c>
      <c r="E66" s="6">
        <v>0.14985346837024099</v>
      </c>
      <c r="F66">
        <v>20</v>
      </c>
      <c r="G66" s="6">
        <v>0.20608890391263995</v>
      </c>
      <c r="H66" s="6">
        <v>0.150989821870496</v>
      </c>
      <c r="I66" s="67">
        <v>21</v>
      </c>
      <c r="J66" s="6">
        <v>5.7553476835211975E-2</v>
      </c>
      <c r="K66" s="6">
        <v>6.5612712289343705E-2</v>
      </c>
      <c r="L66" s="8"/>
    </row>
    <row r="67" spans="1:12" ht="15" customHeight="1" x14ac:dyDescent="0.25">
      <c r="A67" s="40" t="s">
        <v>65</v>
      </c>
      <c r="B67" s="40" t="s">
        <v>140</v>
      </c>
      <c r="C67" s="67">
        <v>344</v>
      </c>
      <c r="D67" s="6">
        <v>1.562216157977921E-2</v>
      </c>
      <c r="E67" s="6">
        <v>1.98647990633255E-2</v>
      </c>
      <c r="F67">
        <v>241</v>
      </c>
      <c r="G67" s="6">
        <v>1.3824656960294775E-2</v>
      </c>
      <c r="H67" s="6">
        <v>-4.5117903490458501E-2</v>
      </c>
      <c r="I67" s="67">
        <v>126</v>
      </c>
      <c r="J67" s="6">
        <v>4.6795659020771485E-2</v>
      </c>
      <c r="K67" s="6">
        <v>-4.7096009946246999E-3</v>
      </c>
      <c r="L67" s="10"/>
    </row>
    <row r="68" spans="1:12" ht="15" customHeight="1" x14ac:dyDescent="0.25">
      <c r="A68" s="40" t="s">
        <v>66</v>
      </c>
      <c r="B68" s="40" t="s">
        <v>141</v>
      </c>
      <c r="C68" s="67">
        <v>445</v>
      </c>
      <c r="D68" s="6">
        <v>-1.788020065876509E-2</v>
      </c>
      <c r="E68" s="6">
        <v>3.5421067691813503E-2</v>
      </c>
      <c r="F68">
        <v>797</v>
      </c>
      <c r="G68" s="6">
        <v>-3.1116427378633196E-2</v>
      </c>
      <c r="H68" s="8">
        <v>-7.3760550884941906E-2</v>
      </c>
      <c r="I68" s="67">
        <v>729</v>
      </c>
      <c r="J68" s="6">
        <v>-4.2153509898911666E-2</v>
      </c>
      <c r="K68" s="8">
        <v>-0.103698284043041</v>
      </c>
      <c r="L68" s="10"/>
    </row>
    <row r="69" spans="1:12" ht="15" customHeight="1" x14ac:dyDescent="0.25">
      <c r="A69" s="40" t="s">
        <v>67</v>
      </c>
      <c r="B69" s="40" t="s">
        <v>142</v>
      </c>
      <c r="C69" s="67">
        <v>462</v>
      </c>
      <c r="D69" s="6">
        <v>4.7414703188053034E-2</v>
      </c>
      <c r="E69" s="8">
        <v>0.18563674194597901</v>
      </c>
      <c r="F69">
        <v>601</v>
      </c>
      <c r="G69" s="6">
        <v>7.4339083465118583E-2</v>
      </c>
      <c r="H69" s="8">
        <v>0.11760401241660801</v>
      </c>
      <c r="I69" s="67">
        <v>601</v>
      </c>
      <c r="J69" s="6">
        <v>6.3146425222512875E-2</v>
      </c>
      <c r="K69" s="6">
        <v>6.6781475288545694E-2</v>
      </c>
      <c r="L69" s="8"/>
    </row>
    <row r="70" spans="1:12" ht="15" customHeight="1" x14ac:dyDescent="0.25">
      <c r="A70" s="40" t="s">
        <v>68</v>
      </c>
      <c r="B70" s="40" t="s">
        <v>143</v>
      </c>
      <c r="C70" s="67">
        <v>5</v>
      </c>
      <c r="D70" s="6">
        <v>-0.10461324353486534</v>
      </c>
      <c r="E70" s="6">
        <v>-5.3920441995700903E-2</v>
      </c>
      <c r="F70">
        <v>4</v>
      </c>
      <c r="G70" s="6">
        <v>-0.14210060833624399</v>
      </c>
      <c r="H70" s="6">
        <v>1.2336282784991199E-2</v>
      </c>
      <c r="I70" s="67">
        <v>7</v>
      </c>
      <c r="J70" s="6">
        <v>0.4017593903969231</v>
      </c>
      <c r="K70" s="6">
        <v>0.34492852081693298</v>
      </c>
      <c r="L70" s="10"/>
    </row>
    <row r="71" spans="1:12" ht="15" customHeight="1" x14ac:dyDescent="0.25">
      <c r="A71" s="40" t="s">
        <v>69</v>
      </c>
      <c r="B71" s="40" t="s">
        <v>144</v>
      </c>
      <c r="C71" s="67">
        <v>642</v>
      </c>
      <c r="D71" s="8">
        <v>0.35460422370784384</v>
      </c>
      <c r="E71" s="8">
        <v>0.24672445293134701</v>
      </c>
      <c r="F71">
        <v>783</v>
      </c>
      <c r="G71" s="8">
        <v>0.50400182597982213</v>
      </c>
      <c r="H71" s="8">
        <v>0.416135585350001</v>
      </c>
      <c r="I71" s="67">
        <v>385</v>
      </c>
      <c r="J71" s="8">
        <v>0.76532443435458097</v>
      </c>
      <c r="K71" s="8">
        <v>0.59186352113176899</v>
      </c>
      <c r="L71" s="8"/>
    </row>
    <row r="72" spans="1:12" ht="15" customHeight="1" x14ac:dyDescent="0.25">
      <c r="A72" s="40"/>
      <c r="B72" s="40"/>
      <c r="C72" s="64">
        <f>SUM(C4:C71)</f>
        <v>36587</v>
      </c>
      <c r="D72" s="26"/>
      <c r="E72" s="8"/>
      <c r="F72" s="64">
        <f>SUM(F4:F71)</f>
        <v>46563</v>
      </c>
      <c r="G72" s="26"/>
      <c r="H72" s="8"/>
      <c r="I72" s="64">
        <f>SUM(I4:I71)</f>
        <v>39284</v>
      </c>
      <c r="J72" s="26"/>
      <c r="K72" s="8"/>
      <c r="L72" s="8"/>
    </row>
    <row r="73" spans="1:12" ht="15" customHeight="1" x14ac:dyDescent="0.25">
      <c r="A73" s="40"/>
      <c r="B73" s="40"/>
      <c r="C73" s="23"/>
      <c r="D73" s="26"/>
      <c r="E73" s="5"/>
      <c r="F73" s="67"/>
      <c r="G73" s="26"/>
      <c r="H73" s="8"/>
      <c r="I73" s="46"/>
      <c r="J73" s="26"/>
      <c r="K73" s="8"/>
      <c r="L73" s="8"/>
    </row>
    <row r="74" spans="1:12" ht="15" customHeight="1" x14ac:dyDescent="0.25"/>
    <row r="75" spans="1:12" ht="15" customHeight="1" x14ac:dyDescent="0.25"/>
    <row r="76" spans="1:12" ht="15" customHeight="1" x14ac:dyDescent="0.25"/>
    <row r="77" spans="1:12" ht="15" customHeight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workbookViewId="0">
      <selection activeCell="M4" sqref="M4"/>
    </sheetView>
  </sheetViews>
  <sheetFormatPr defaultRowHeight="15" x14ac:dyDescent="0.25"/>
  <cols>
    <col min="1" max="1" width="10.7109375" customWidth="1"/>
    <col min="2" max="2" width="30.7109375" customWidth="1"/>
    <col min="3" max="3" width="11.42578125" customWidth="1"/>
    <col min="6" max="6" width="11.7109375" customWidth="1"/>
    <col min="9" max="9" width="12" customWidth="1"/>
  </cols>
  <sheetData>
    <row r="1" spans="1:12" x14ac:dyDescent="0.25">
      <c r="A1" s="39"/>
      <c r="B1" s="39" t="s">
        <v>213</v>
      </c>
      <c r="C1" s="50" t="s">
        <v>0</v>
      </c>
      <c r="D1" s="50"/>
      <c r="E1" s="49"/>
      <c r="F1" s="50" t="s">
        <v>1</v>
      </c>
      <c r="G1" s="50"/>
      <c r="H1" s="49"/>
      <c r="I1" s="50" t="s">
        <v>75</v>
      </c>
      <c r="J1" s="50"/>
      <c r="K1" s="49"/>
      <c r="L1" s="49"/>
    </row>
    <row r="2" spans="1:12" ht="15" customHeight="1" x14ac:dyDescent="0.25">
      <c r="A2" s="40"/>
      <c r="B2" s="40"/>
      <c r="C2" s="41" t="s">
        <v>73</v>
      </c>
      <c r="D2" s="42" t="s">
        <v>147</v>
      </c>
      <c r="E2" s="42" t="s">
        <v>148</v>
      </c>
      <c r="F2" s="42" t="s">
        <v>73</v>
      </c>
      <c r="G2" s="42" t="s">
        <v>147</v>
      </c>
      <c r="H2" s="42" t="s">
        <v>148</v>
      </c>
      <c r="I2" s="42" t="s">
        <v>73</v>
      </c>
      <c r="J2" s="42" t="s">
        <v>147</v>
      </c>
      <c r="K2" s="42" t="s">
        <v>148</v>
      </c>
      <c r="L2" s="42"/>
    </row>
    <row r="3" spans="1:12" ht="15" customHeight="1" x14ac:dyDescent="0.25">
      <c r="A3" s="40" t="s">
        <v>76</v>
      </c>
      <c r="B3" s="40"/>
      <c r="C3" s="67">
        <v>16512525</v>
      </c>
      <c r="D3" s="40"/>
      <c r="E3" s="40"/>
      <c r="F3" s="67">
        <v>16554970</v>
      </c>
      <c r="G3" s="40"/>
      <c r="H3" s="40"/>
      <c r="I3" s="40">
        <v>14954912</v>
      </c>
      <c r="J3" s="40"/>
      <c r="K3" s="40"/>
      <c r="L3" s="47"/>
    </row>
    <row r="4" spans="1:12" ht="15" customHeight="1" x14ac:dyDescent="0.25">
      <c r="A4" s="40" t="s">
        <v>2</v>
      </c>
      <c r="B4" s="40" t="s">
        <v>77</v>
      </c>
      <c r="C4" s="67">
        <v>667642</v>
      </c>
      <c r="D4" s="8">
        <v>-0.4846403837392258</v>
      </c>
      <c r="E4" s="8">
        <v>-0.266746268533745</v>
      </c>
      <c r="F4" s="67">
        <v>723425</v>
      </c>
      <c r="G4" s="8">
        <v>-0.85095249769161574</v>
      </c>
      <c r="H4" s="6">
        <v>-7.5454240289859698E-2</v>
      </c>
      <c r="I4">
        <v>54778</v>
      </c>
      <c r="J4" s="6">
        <v>-0.11697380376344176</v>
      </c>
      <c r="K4" s="6">
        <v>-7.2542040755950402E-2</v>
      </c>
      <c r="L4" s="8"/>
    </row>
    <row r="5" spans="1:12" ht="15" customHeight="1" x14ac:dyDescent="0.25">
      <c r="A5" s="40" t="s">
        <v>3</v>
      </c>
      <c r="B5" s="40" t="s">
        <v>78</v>
      </c>
      <c r="C5" s="67">
        <v>744</v>
      </c>
      <c r="D5" s="6">
        <v>4.478086059659077</v>
      </c>
      <c r="E5" s="6">
        <v>2.46483963890531</v>
      </c>
      <c r="F5" s="67">
        <v>1020</v>
      </c>
      <c r="G5" s="10">
        <v>29.172947470982269</v>
      </c>
      <c r="H5" s="6">
        <v>0.71538442979339401</v>
      </c>
      <c r="I5">
        <v>1237</v>
      </c>
      <c r="J5" s="8">
        <v>3.7932528891438611</v>
      </c>
      <c r="K5" s="8">
        <v>2.23731802069896</v>
      </c>
      <c r="L5" s="52"/>
    </row>
    <row r="6" spans="1:12" ht="15" customHeight="1" x14ac:dyDescent="0.25">
      <c r="A6" s="40" t="s">
        <v>4</v>
      </c>
      <c r="B6" s="40" t="s">
        <v>79</v>
      </c>
      <c r="C6" s="67">
        <v>79774</v>
      </c>
      <c r="D6" s="6">
        <v>0.3048413297849159</v>
      </c>
      <c r="E6" s="8">
        <v>0.37906599757776999</v>
      </c>
      <c r="F6" s="67">
        <v>95742</v>
      </c>
      <c r="G6" s="6">
        <v>0.21092334902543092</v>
      </c>
      <c r="H6" s="6">
        <v>0.214915889887691</v>
      </c>
      <c r="I6">
        <v>18264</v>
      </c>
      <c r="J6" s="8">
        <v>1.7152470404817441</v>
      </c>
      <c r="K6" s="8">
        <v>0.98090188533766098</v>
      </c>
      <c r="L6" s="8"/>
    </row>
    <row r="7" spans="1:12" ht="15" customHeight="1" x14ac:dyDescent="0.25">
      <c r="A7" s="40" t="s">
        <v>5</v>
      </c>
      <c r="B7" s="40" t="s">
        <v>80</v>
      </c>
      <c r="C7" s="67">
        <v>1397</v>
      </c>
      <c r="D7" s="6">
        <v>-1.3647716842295716</v>
      </c>
      <c r="E7" s="6">
        <v>-0.97487770815686203</v>
      </c>
      <c r="F7" s="67">
        <v>1627</v>
      </c>
      <c r="G7" s="6">
        <v>-2.0938110109317352</v>
      </c>
      <c r="H7" s="6">
        <v>-0.82879966587424703</v>
      </c>
      <c r="I7">
        <v>1628</v>
      </c>
      <c r="J7" s="8">
        <v>-2.9274539961701782</v>
      </c>
      <c r="K7" s="8">
        <v>-1.7238830595880399</v>
      </c>
      <c r="L7" s="8"/>
    </row>
    <row r="8" spans="1:12" ht="15" customHeight="1" x14ac:dyDescent="0.25">
      <c r="A8" s="40" t="s">
        <v>6</v>
      </c>
      <c r="B8" s="40" t="s">
        <v>81</v>
      </c>
      <c r="C8" s="67">
        <v>14269</v>
      </c>
      <c r="D8" s="6">
        <v>0.17808023365149445</v>
      </c>
      <c r="E8" s="6">
        <v>7.6911152851199302E-2</v>
      </c>
      <c r="F8" s="67">
        <v>13521</v>
      </c>
      <c r="G8" s="8">
        <v>3.3692334180442214</v>
      </c>
      <c r="H8" s="6">
        <v>-0.16568220164700201</v>
      </c>
      <c r="I8">
        <v>6996</v>
      </c>
      <c r="J8" s="8">
        <v>0.67746972496966429</v>
      </c>
      <c r="K8" s="8">
        <v>0.38255493229897702</v>
      </c>
      <c r="L8" s="8"/>
    </row>
    <row r="9" spans="1:12" ht="15" customHeight="1" x14ac:dyDescent="0.25">
      <c r="A9" s="40" t="s">
        <v>7</v>
      </c>
      <c r="B9" s="40" t="s">
        <v>82</v>
      </c>
      <c r="C9" s="67">
        <v>60275</v>
      </c>
      <c r="D9" s="6">
        <v>0.28575869385281644</v>
      </c>
      <c r="E9" s="6">
        <v>0.13956933858366</v>
      </c>
      <c r="F9" s="67">
        <v>62784</v>
      </c>
      <c r="G9" s="6">
        <v>0.36993092125110999</v>
      </c>
      <c r="H9" s="6">
        <v>-5.1771418963940198E-2</v>
      </c>
      <c r="I9">
        <v>39552</v>
      </c>
      <c r="J9" s="8">
        <v>0.69162461840013079</v>
      </c>
      <c r="K9" s="8">
        <v>0.38744645055050098</v>
      </c>
      <c r="L9" s="8"/>
    </row>
    <row r="10" spans="1:12" ht="15" customHeight="1" x14ac:dyDescent="0.25">
      <c r="A10" s="40" t="s">
        <v>8</v>
      </c>
      <c r="B10" s="40" t="s">
        <v>83</v>
      </c>
      <c r="C10" s="67">
        <v>3025</v>
      </c>
      <c r="D10" s="6">
        <v>-9.6879206901891141E-2</v>
      </c>
      <c r="E10" s="6">
        <v>-5.99665211355613E-2</v>
      </c>
      <c r="F10" s="67">
        <v>3248</v>
      </c>
      <c r="G10" s="6">
        <v>-0.20370364706447322</v>
      </c>
      <c r="H10" s="6">
        <v>-0.19533999508642799</v>
      </c>
      <c r="I10">
        <v>3378</v>
      </c>
      <c r="J10" s="6">
        <v>-0.16346391876935501</v>
      </c>
      <c r="K10" s="6">
        <v>-0.120251280183889</v>
      </c>
      <c r="L10" s="8"/>
    </row>
    <row r="11" spans="1:12" ht="15" customHeight="1" x14ac:dyDescent="0.25">
      <c r="A11" s="40" t="s">
        <v>9</v>
      </c>
      <c r="B11" s="40" t="s">
        <v>84</v>
      </c>
      <c r="C11" s="67">
        <v>6313</v>
      </c>
      <c r="D11" s="6">
        <v>-0.3081576599663689</v>
      </c>
      <c r="E11" s="6">
        <v>-0.120847501589732</v>
      </c>
      <c r="F11" s="67">
        <v>5818</v>
      </c>
      <c r="G11" s="6">
        <v>-0.22442929333413617</v>
      </c>
      <c r="H11" s="6">
        <v>0.43109095177990098</v>
      </c>
      <c r="I11">
        <v>5548</v>
      </c>
      <c r="J11" s="6">
        <v>-0.26706707072905111</v>
      </c>
      <c r="K11" s="6">
        <v>-0.18092096393451099</v>
      </c>
      <c r="L11" s="8"/>
    </row>
    <row r="12" spans="1:12" ht="15" customHeight="1" x14ac:dyDescent="0.25">
      <c r="A12" s="40" t="s">
        <v>10</v>
      </c>
      <c r="B12" s="40" t="s">
        <v>85</v>
      </c>
      <c r="C12" s="67">
        <v>1525</v>
      </c>
      <c r="D12" s="6">
        <v>-0.28166002688819752</v>
      </c>
      <c r="E12" s="6">
        <v>-0.134978016608825</v>
      </c>
      <c r="F12" s="67">
        <v>1761</v>
      </c>
      <c r="G12" s="6">
        <v>-0.37556983699628366</v>
      </c>
      <c r="H12" s="6">
        <v>-0.35024385582135198</v>
      </c>
      <c r="I12">
        <v>2244</v>
      </c>
      <c r="J12" s="6">
        <v>-0.3980219615238797</v>
      </c>
      <c r="K12" s="6">
        <v>-0.19138006626923501</v>
      </c>
      <c r="L12" s="10"/>
    </row>
    <row r="13" spans="1:12" ht="15" customHeight="1" x14ac:dyDescent="0.25">
      <c r="A13" s="40" t="s">
        <v>11</v>
      </c>
      <c r="B13" s="40" t="s">
        <v>86</v>
      </c>
      <c r="C13" s="67">
        <v>140</v>
      </c>
      <c r="D13" s="6">
        <v>-0.20310470981061923</v>
      </c>
      <c r="E13" s="6">
        <v>-0.165386351933174</v>
      </c>
      <c r="F13" s="67">
        <v>124</v>
      </c>
      <c r="G13" s="6">
        <v>0.43926895344213868</v>
      </c>
      <c r="H13" s="6">
        <v>-0.14749500983945801</v>
      </c>
      <c r="I13">
        <v>120</v>
      </c>
      <c r="J13" s="6">
        <v>0.43387369662323555</v>
      </c>
      <c r="K13" s="6">
        <v>0.20213326692442701</v>
      </c>
      <c r="L13" s="8"/>
    </row>
    <row r="14" spans="1:12" ht="15" customHeight="1" x14ac:dyDescent="0.25">
      <c r="A14" s="40" t="s">
        <v>12</v>
      </c>
      <c r="B14" s="40" t="s">
        <v>87</v>
      </c>
      <c r="C14" s="67">
        <v>16</v>
      </c>
      <c r="D14" s="6">
        <v>1.8710423775222706</v>
      </c>
      <c r="E14" s="6">
        <v>1.01215546838538</v>
      </c>
      <c r="F14" s="67">
        <v>20</v>
      </c>
      <c r="G14" s="6">
        <v>-0.13714083831630502</v>
      </c>
      <c r="H14" s="6">
        <v>0</v>
      </c>
      <c r="I14">
        <v>35</v>
      </c>
      <c r="J14" s="6">
        <v>9.1948670640433633E-3</v>
      </c>
      <c r="K14" s="6">
        <v>1.4312152961377099E-2</v>
      </c>
      <c r="L14" s="10"/>
    </row>
    <row r="15" spans="1:12" ht="15" customHeight="1" x14ac:dyDescent="0.25">
      <c r="A15" s="40" t="s">
        <v>13</v>
      </c>
      <c r="B15" s="40" t="s">
        <v>88</v>
      </c>
      <c r="C15" s="67">
        <v>44121</v>
      </c>
      <c r="D15" s="6">
        <v>0.30892611906462403</v>
      </c>
      <c r="E15" s="6">
        <v>0.18347446841125101</v>
      </c>
      <c r="F15" s="67">
        <v>45816</v>
      </c>
      <c r="G15" s="6">
        <v>0.27495513387352127</v>
      </c>
      <c r="H15" s="6">
        <v>-5.6524119979170697E-3</v>
      </c>
      <c r="I15">
        <v>44720</v>
      </c>
      <c r="J15" s="8">
        <v>0.29267898853362118</v>
      </c>
      <c r="K15" s="8">
        <v>0.174702235544342</v>
      </c>
      <c r="L15" s="8"/>
    </row>
    <row r="16" spans="1:12" ht="15" customHeight="1" x14ac:dyDescent="0.25">
      <c r="A16" s="40" t="s">
        <v>14</v>
      </c>
      <c r="B16" s="40" t="s">
        <v>89</v>
      </c>
      <c r="C16" s="67">
        <v>12009</v>
      </c>
      <c r="D16" s="6">
        <v>0.15980512068317215</v>
      </c>
      <c r="E16" s="6">
        <v>9.41138172602137E-2</v>
      </c>
      <c r="F16" s="67">
        <v>12057</v>
      </c>
      <c r="G16" s="6">
        <v>-0.40745579809602994</v>
      </c>
      <c r="H16" s="6">
        <v>-2.1505451701848099E-2</v>
      </c>
      <c r="I16">
        <v>11690</v>
      </c>
      <c r="J16" s="6">
        <v>-0.15323192798173332</v>
      </c>
      <c r="K16" s="6">
        <v>-9.3330948270556893E-2</v>
      </c>
      <c r="L16" s="8"/>
    </row>
    <row r="17" spans="1:12" ht="15" customHeight="1" x14ac:dyDescent="0.25">
      <c r="A17" s="40" t="s">
        <v>15</v>
      </c>
      <c r="B17" s="40" t="s">
        <v>90</v>
      </c>
      <c r="C17" s="67">
        <v>122864</v>
      </c>
      <c r="D17" s="6">
        <v>0.14562430344562413</v>
      </c>
      <c r="E17" s="6">
        <v>9.0907740131005096E-2</v>
      </c>
      <c r="F17" s="67">
        <v>131732</v>
      </c>
      <c r="G17" s="6">
        <v>0.17455762871397409</v>
      </c>
      <c r="H17" s="8">
        <v>0.55368246180992098</v>
      </c>
      <c r="I17">
        <v>143233</v>
      </c>
      <c r="J17" s="6">
        <v>4.5954108301729371E-2</v>
      </c>
      <c r="K17" s="6">
        <v>1.9108862339289299E-2</v>
      </c>
      <c r="L17" s="8"/>
    </row>
    <row r="18" spans="1:12" ht="15" customHeight="1" x14ac:dyDescent="0.25">
      <c r="A18" s="40" t="s">
        <v>16</v>
      </c>
      <c r="B18" s="40" t="s">
        <v>91</v>
      </c>
      <c r="C18" s="67">
        <v>174</v>
      </c>
      <c r="D18" s="6">
        <v>-0.21684192256785448</v>
      </c>
      <c r="E18" s="6">
        <v>-6.2756791690195504E-2</v>
      </c>
      <c r="F18" s="67">
        <v>202</v>
      </c>
      <c r="G18" s="6">
        <v>-0.4566920014997779</v>
      </c>
      <c r="H18" s="6">
        <v>-0.150052192318086</v>
      </c>
      <c r="I18">
        <v>237</v>
      </c>
      <c r="J18" s="6">
        <v>-0.20200459847641741</v>
      </c>
      <c r="K18" s="6">
        <v>-0.10518831403855</v>
      </c>
      <c r="L18" s="8"/>
    </row>
    <row r="19" spans="1:12" ht="15" customHeight="1" x14ac:dyDescent="0.25">
      <c r="A19" s="40" t="s">
        <v>17</v>
      </c>
      <c r="B19" s="40" t="s">
        <v>92</v>
      </c>
      <c r="C19" s="67">
        <v>32</v>
      </c>
      <c r="D19" s="6">
        <v>-0.99882282295579761</v>
      </c>
      <c r="E19" s="6">
        <v>-0.60625111926013098</v>
      </c>
      <c r="F19" s="67">
        <v>17</v>
      </c>
      <c r="G19" s="6">
        <v>-0.96906558590552139</v>
      </c>
      <c r="H19" s="6">
        <v>0</v>
      </c>
      <c r="I19">
        <v>15</v>
      </c>
      <c r="J19" s="6">
        <v>5.4594835380478992</v>
      </c>
      <c r="K19" s="6">
        <v>3.2269415419184799</v>
      </c>
      <c r="L19" s="8"/>
    </row>
    <row r="20" spans="1:12" ht="15" customHeight="1" x14ac:dyDescent="0.25">
      <c r="A20" s="40" t="s">
        <v>18</v>
      </c>
      <c r="B20" s="40" t="s">
        <v>93</v>
      </c>
      <c r="C20" s="67">
        <v>75177</v>
      </c>
      <c r="D20" s="8">
        <v>0.53602494152866298</v>
      </c>
      <c r="E20" s="8">
        <v>0.35314819246468399</v>
      </c>
      <c r="F20" s="67">
        <v>77055</v>
      </c>
      <c r="G20" s="6">
        <v>1.2451269277140804</v>
      </c>
      <c r="H20" s="6">
        <v>-1.5781801794705001E-2</v>
      </c>
      <c r="I20">
        <v>79627</v>
      </c>
      <c r="J20" s="6">
        <v>0.53797223855265774</v>
      </c>
      <c r="K20" s="8">
        <v>0.30630858235576902</v>
      </c>
      <c r="L20" s="8"/>
    </row>
    <row r="21" spans="1:12" ht="15" customHeight="1" x14ac:dyDescent="0.25">
      <c r="A21" s="40" t="s">
        <v>19</v>
      </c>
      <c r="B21" s="40" t="s">
        <v>94</v>
      </c>
      <c r="C21" s="67">
        <v>5725</v>
      </c>
      <c r="D21" s="6">
        <v>0.68700261541882324</v>
      </c>
      <c r="E21" s="6">
        <v>0.41230926670578499</v>
      </c>
      <c r="F21" s="67">
        <v>5852</v>
      </c>
      <c r="G21" s="6">
        <v>-0.23642339255273681</v>
      </c>
      <c r="H21" s="6">
        <v>0.16631926680738399</v>
      </c>
      <c r="I21">
        <v>6771</v>
      </c>
      <c r="J21" s="6">
        <v>-0.2071818310563899</v>
      </c>
      <c r="K21" s="6">
        <v>-0.13302820729470599</v>
      </c>
      <c r="L21" s="8"/>
    </row>
    <row r="22" spans="1:12" ht="15" customHeight="1" x14ac:dyDescent="0.25">
      <c r="A22" s="40" t="s">
        <v>20</v>
      </c>
      <c r="B22" s="40" t="s">
        <v>95</v>
      </c>
      <c r="C22" s="67">
        <v>14056</v>
      </c>
      <c r="D22" s="8">
        <v>1.1072414463580869</v>
      </c>
      <c r="E22" s="8">
        <v>0.66123166356666396</v>
      </c>
      <c r="F22" s="67">
        <v>11616</v>
      </c>
      <c r="G22" s="6">
        <v>-1.3925589552830629E-2</v>
      </c>
      <c r="H22" s="6">
        <v>0.54741315476755004</v>
      </c>
      <c r="I22">
        <v>13053</v>
      </c>
      <c r="J22" s="6">
        <v>9.006842288092351E-2</v>
      </c>
      <c r="K22" s="6">
        <v>6.2964398617633699E-2</v>
      </c>
      <c r="L22" s="10"/>
    </row>
    <row r="23" spans="1:12" ht="15" customHeight="1" x14ac:dyDescent="0.25">
      <c r="A23" s="40" t="s">
        <v>21</v>
      </c>
      <c r="B23" s="40" t="s">
        <v>96</v>
      </c>
      <c r="C23" s="67">
        <v>15764</v>
      </c>
      <c r="D23" s="8">
        <v>1.0889770108100865</v>
      </c>
      <c r="E23" s="8">
        <v>0.64325660797459405</v>
      </c>
      <c r="F23" s="67">
        <v>16519</v>
      </c>
      <c r="G23" s="6">
        <v>0.52220132516176976</v>
      </c>
      <c r="H23" s="6">
        <v>0.23781136760795801</v>
      </c>
      <c r="I23">
        <v>17182</v>
      </c>
      <c r="J23" s="6">
        <v>1.0788978773133531</v>
      </c>
      <c r="K23" s="8">
        <v>0.63583359888741398</v>
      </c>
      <c r="L23" s="8"/>
    </row>
    <row r="24" spans="1:12" ht="15" customHeight="1" x14ac:dyDescent="0.25">
      <c r="A24" s="40" t="s">
        <v>22</v>
      </c>
      <c r="B24" s="40" t="s">
        <v>97</v>
      </c>
      <c r="C24" s="67">
        <v>10583</v>
      </c>
      <c r="D24" s="6">
        <v>-7.5057791538429737E-3</v>
      </c>
      <c r="E24" s="6">
        <v>3.7251993258221698E-3</v>
      </c>
      <c r="F24" s="67">
        <v>11022</v>
      </c>
      <c r="G24" s="6">
        <v>-0.18539704573880647</v>
      </c>
      <c r="H24" s="6">
        <v>5.76128009360522E-2</v>
      </c>
      <c r="I24">
        <v>11845</v>
      </c>
      <c r="J24" s="6">
        <v>-0.16229916449040166</v>
      </c>
      <c r="K24" s="6">
        <v>-0.116112850330704</v>
      </c>
      <c r="L24" s="8"/>
    </row>
    <row r="25" spans="1:12" ht="15" customHeight="1" x14ac:dyDescent="0.25">
      <c r="A25" s="40" t="s">
        <v>23</v>
      </c>
      <c r="B25" s="40" t="s">
        <v>98</v>
      </c>
      <c r="C25" s="67">
        <v>6859</v>
      </c>
      <c r="D25" s="6">
        <v>6.5357812364445184E-2</v>
      </c>
      <c r="E25" s="6">
        <v>5.1614556556617501E-2</v>
      </c>
      <c r="F25" s="67">
        <v>6945</v>
      </c>
      <c r="G25" s="6">
        <v>7.7803781375913858E-2</v>
      </c>
      <c r="H25" s="6">
        <v>-2.64619991426263E-2</v>
      </c>
      <c r="I25">
        <v>7235</v>
      </c>
      <c r="J25" s="6">
        <v>8.2875919073659488E-2</v>
      </c>
      <c r="K25" s="6">
        <v>6.9722025756179501E-2</v>
      </c>
      <c r="L25" s="10"/>
    </row>
    <row r="26" spans="1:12" ht="15" customHeight="1" x14ac:dyDescent="0.25">
      <c r="A26" s="40" t="s">
        <v>24</v>
      </c>
      <c r="B26" s="40" t="s">
        <v>99</v>
      </c>
      <c r="C26" s="67">
        <v>5922</v>
      </c>
      <c r="D26" s="6">
        <v>1.2082861911700882</v>
      </c>
      <c r="E26" s="6">
        <v>0.69920609125598199</v>
      </c>
      <c r="F26" s="67">
        <v>6015</v>
      </c>
      <c r="G26" s="6">
        <v>0.16914444600391054</v>
      </c>
      <c r="H26" s="6">
        <v>-5.4630637000732098E-2</v>
      </c>
      <c r="I26">
        <v>6248</v>
      </c>
      <c r="J26" s="6">
        <v>0.13469882869958102</v>
      </c>
      <c r="K26" s="6">
        <v>8.9168377604821103E-2</v>
      </c>
      <c r="L26" s="8"/>
    </row>
    <row r="27" spans="1:12" ht="15" customHeight="1" x14ac:dyDescent="0.25">
      <c r="A27" s="40" t="s">
        <v>25</v>
      </c>
      <c r="B27" s="40" t="s">
        <v>100</v>
      </c>
      <c r="C27" s="67">
        <v>45099</v>
      </c>
      <c r="D27" s="6">
        <v>0.52482530078194489</v>
      </c>
      <c r="E27" s="6">
        <v>0.31303941415813202</v>
      </c>
      <c r="F27" s="67">
        <v>43450</v>
      </c>
      <c r="G27" s="6">
        <v>-0.47677721664402217</v>
      </c>
      <c r="H27" s="6">
        <v>2.6228665271379702E-2</v>
      </c>
      <c r="I27">
        <v>43352</v>
      </c>
      <c r="J27" s="6">
        <v>0.64388042296605585</v>
      </c>
      <c r="K27" s="8">
        <v>0.39869727984067099</v>
      </c>
      <c r="L27" s="8"/>
    </row>
    <row r="28" spans="1:12" ht="15" customHeight="1" x14ac:dyDescent="0.25">
      <c r="A28" s="40" t="s">
        <v>26</v>
      </c>
      <c r="B28" s="40" t="s">
        <v>101</v>
      </c>
      <c r="C28" s="67">
        <v>48612</v>
      </c>
      <c r="D28" s="6">
        <v>0.43936223615353015</v>
      </c>
      <c r="E28" s="6">
        <v>0.26878618448057101</v>
      </c>
      <c r="F28" s="67">
        <v>50161</v>
      </c>
      <c r="G28" s="6">
        <v>0.31667039556844467</v>
      </c>
      <c r="H28" s="6">
        <v>-2.7673820340284598E-3</v>
      </c>
      <c r="I28">
        <v>50482</v>
      </c>
      <c r="J28" s="6">
        <v>0.31614599284461842</v>
      </c>
      <c r="K28" s="8">
        <v>0.20213983382126999</v>
      </c>
      <c r="L28" s="8"/>
    </row>
    <row r="29" spans="1:12" ht="15" customHeight="1" x14ac:dyDescent="0.25">
      <c r="A29" s="40" t="s">
        <v>27</v>
      </c>
      <c r="B29" s="40" t="s">
        <v>102</v>
      </c>
      <c r="C29" s="67">
        <v>6204</v>
      </c>
      <c r="D29" s="6">
        <v>0.29430812858329136</v>
      </c>
      <c r="E29" s="6">
        <v>0.26954493383260703</v>
      </c>
      <c r="F29" s="67">
        <v>1937</v>
      </c>
      <c r="G29" s="6">
        <v>-0.45501146227628259</v>
      </c>
      <c r="H29" s="6">
        <v>-6.1378418285133303E-2</v>
      </c>
      <c r="I29">
        <v>939</v>
      </c>
      <c r="J29" s="6">
        <v>8.2040598611023363E-2</v>
      </c>
      <c r="K29" s="6">
        <v>8.4715443743388005E-2</v>
      </c>
      <c r="L29" s="8"/>
    </row>
    <row r="30" spans="1:12" ht="15" customHeight="1" x14ac:dyDescent="0.25">
      <c r="A30" s="40" t="s">
        <v>28</v>
      </c>
      <c r="B30" s="40" t="s">
        <v>103</v>
      </c>
      <c r="C30" s="67">
        <v>4517</v>
      </c>
      <c r="D30" s="6">
        <v>1.3352301853547399</v>
      </c>
      <c r="E30" s="6">
        <v>0.76449777256578599</v>
      </c>
      <c r="F30" s="67">
        <v>5484</v>
      </c>
      <c r="G30" s="6">
        <v>0.93330958697873612</v>
      </c>
      <c r="H30" s="6">
        <v>8.9748515894876493E-2</v>
      </c>
      <c r="I30">
        <v>6104</v>
      </c>
      <c r="J30" s="6">
        <v>1.1762266603900693</v>
      </c>
      <c r="K30" s="6">
        <v>0.71249295468736396</v>
      </c>
      <c r="L30" s="8"/>
    </row>
    <row r="31" spans="1:12" ht="15" customHeight="1" x14ac:dyDescent="0.25">
      <c r="A31" s="40" t="s">
        <v>29</v>
      </c>
      <c r="B31" s="40" t="s">
        <v>104</v>
      </c>
      <c r="C31" s="67">
        <v>20351</v>
      </c>
      <c r="D31" s="6">
        <v>-0.14048338109190492</v>
      </c>
      <c r="E31" s="6">
        <v>-6.9554624355161396E-2</v>
      </c>
      <c r="F31" s="67">
        <v>22568</v>
      </c>
      <c r="G31" s="6">
        <v>-0.13436829123886923</v>
      </c>
      <c r="H31" s="6">
        <v>-1.6175273109590101E-2</v>
      </c>
      <c r="I31">
        <v>25691</v>
      </c>
      <c r="J31" s="6">
        <v>-5.4025406507860578E-2</v>
      </c>
      <c r="K31" s="6">
        <v>-3.4105266391955297E-2</v>
      </c>
      <c r="L31" s="8"/>
    </row>
    <row r="32" spans="1:12" ht="15" customHeight="1" x14ac:dyDescent="0.25">
      <c r="A32" s="40" t="s">
        <v>30</v>
      </c>
      <c r="B32" s="40" t="s">
        <v>105</v>
      </c>
      <c r="C32" s="67">
        <v>6941</v>
      </c>
      <c r="D32" s="6">
        <v>-3.9406474715592707E-2</v>
      </c>
      <c r="E32" s="6">
        <v>-1.02313834965436E-2</v>
      </c>
      <c r="F32" s="67">
        <v>6320</v>
      </c>
      <c r="G32" s="6">
        <v>-0.28737455871250733</v>
      </c>
      <c r="H32" s="6">
        <v>-0.224168239520254</v>
      </c>
      <c r="I32">
        <v>6323</v>
      </c>
      <c r="J32" s="6">
        <v>-0.13410490013257492</v>
      </c>
      <c r="K32" s="6">
        <v>-7.0479063188600699E-2</v>
      </c>
      <c r="L32" s="8"/>
    </row>
    <row r="33" spans="1:12" ht="15" customHeight="1" x14ac:dyDescent="0.25">
      <c r="A33" s="40" t="s">
        <v>31</v>
      </c>
      <c r="B33" s="40" t="s">
        <v>106</v>
      </c>
      <c r="C33" s="67">
        <v>2969</v>
      </c>
      <c r="D33" s="6">
        <v>-0.48679084903629849</v>
      </c>
      <c r="E33" s="6">
        <v>-0.30313450378874401</v>
      </c>
      <c r="F33" s="67">
        <v>2851</v>
      </c>
      <c r="G33" s="6">
        <v>-1.0419745051612666</v>
      </c>
      <c r="H33" s="6">
        <v>-0.34004453585140298</v>
      </c>
      <c r="I33">
        <v>2930</v>
      </c>
      <c r="J33" s="6">
        <v>-0.6381605228680417</v>
      </c>
      <c r="K33" s="6">
        <v>-0.39414904250278199</v>
      </c>
      <c r="L33" s="8"/>
    </row>
    <row r="34" spans="1:12" ht="15" customHeight="1" x14ac:dyDescent="0.25">
      <c r="A34" s="40" t="s">
        <v>32</v>
      </c>
      <c r="B34" s="40" t="s">
        <v>107</v>
      </c>
      <c r="C34" s="67">
        <v>10967</v>
      </c>
      <c r="D34" s="6">
        <v>-0.53925331833455514</v>
      </c>
      <c r="E34" s="6">
        <v>-0.24802057764031599</v>
      </c>
      <c r="F34" s="67">
        <v>12658</v>
      </c>
      <c r="G34" s="6">
        <v>-0.7240881423125537</v>
      </c>
      <c r="H34" s="6">
        <v>1.0924186400820199</v>
      </c>
      <c r="I34">
        <v>14525</v>
      </c>
      <c r="J34" s="8">
        <v>-0.49746142661351378</v>
      </c>
      <c r="K34" s="8">
        <v>-0.30881588230344598</v>
      </c>
      <c r="L34" s="8"/>
    </row>
    <row r="35" spans="1:12" ht="15" customHeight="1" x14ac:dyDescent="0.25">
      <c r="A35" s="40" t="s">
        <v>33</v>
      </c>
      <c r="B35" s="40" t="s">
        <v>108</v>
      </c>
      <c r="C35" s="67">
        <v>2538</v>
      </c>
      <c r="D35" s="6">
        <v>-0.98904658376405141</v>
      </c>
      <c r="E35" s="6">
        <v>-0.57717853869194302</v>
      </c>
      <c r="F35" s="67">
        <v>3538</v>
      </c>
      <c r="G35" s="6">
        <v>-0.97832212711282962</v>
      </c>
      <c r="H35" s="6">
        <v>-0.85552571294414004</v>
      </c>
      <c r="I35">
        <v>3808</v>
      </c>
      <c r="J35" s="8">
        <v>-0.94342223077612331</v>
      </c>
      <c r="K35" s="8">
        <v>-0.65216377776548895</v>
      </c>
      <c r="L35" s="8"/>
    </row>
    <row r="36" spans="1:12" ht="15" customHeight="1" x14ac:dyDescent="0.25">
      <c r="A36" s="40" t="s">
        <v>34</v>
      </c>
      <c r="B36" s="40" t="s">
        <v>109</v>
      </c>
      <c r="C36" s="67">
        <v>343</v>
      </c>
      <c r="D36" s="6">
        <v>0.1963538613713357</v>
      </c>
      <c r="E36" s="6">
        <v>5.4581331374781897E-2</v>
      </c>
      <c r="F36" s="67">
        <v>221</v>
      </c>
      <c r="G36" s="6">
        <v>0.55444005430314547</v>
      </c>
      <c r="H36" s="6">
        <v>0.701275098187506</v>
      </c>
      <c r="I36">
        <v>379</v>
      </c>
      <c r="J36" s="6">
        <v>-0.44125890156781689</v>
      </c>
      <c r="K36" s="6">
        <v>-0.263122136175513</v>
      </c>
      <c r="L36" s="10"/>
    </row>
    <row r="37" spans="1:12" ht="15" customHeight="1" x14ac:dyDescent="0.25">
      <c r="A37" s="40" t="s">
        <v>35</v>
      </c>
      <c r="B37" s="40" t="s">
        <v>110</v>
      </c>
      <c r="C37" s="67">
        <v>308</v>
      </c>
      <c r="D37" s="6">
        <v>0.3656642720995405</v>
      </c>
      <c r="E37" s="6">
        <v>0.177053715755668</v>
      </c>
      <c r="F37" s="67">
        <v>214</v>
      </c>
      <c r="G37" s="6">
        <v>0.8778674813383992</v>
      </c>
      <c r="H37" s="6">
        <v>1.67135232053307</v>
      </c>
      <c r="I37">
        <v>202</v>
      </c>
      <c r="J37" s="6">
        <v>0.91131998102353207</v>
      </c>
      <c r="K37" s="6">
        <v>0.552638936908601</v>
      </c>
      <c r="L37" s="10"/>
    </row>
    <row r="38" spans="1:12" ht="15" customHeight="1" x14ac:dyDescent="0.25">
      <c r="A38" s="40" t="s">
        <v>36</v>
      </c>
      <c r="B38" s="40" t="s">
        <v>111</v>
      </c>
      <c r="C38" s="67">
        <v>4036</v>
      </c>
      <c r="D38" s="6">
        <v>0.28881668886593315</v>
      </c>
      <c r="E38" s="6">
        <v>0.18361537493786101</v>
      </c>
      <c r="F38" s="67">
        <v>4030</v>
      </c>
      <c r="G38" s="6">
        <v>1.2710948711833175E-2</v>
      </c>
      <c r="H38" s="6">
        <v>-4.1427528921299098E-2</v>
      </c>
      <c r="I38">
        <v>4178</v>
      </c>
      <c r="J38" s="6">
        <v>-1.2379039223155299E-2</v>
      </c>
      <c r="K38" s="6">
        <v>-2.4724511237689099E-2</v>
      </c>
      <c r="L38" s="10"/>
    </row>
    <row r="39" spans="1:12" ht="15" customHeight="1" x14ac:dyDescent="0.25">
      <c r="A39" s="40" t="s">
        <v>37</v>
      </c>
      <c r="B39" s="40" t="s">
        <v>112</v>
      </c>
      <c r="C39" s="67">
        <v>163</v>
      </c>
      <c r="D39" s="6">
        <v>0.43271405877086916</v>
      </c>
      <c r="E39" s="6">
        <v>0.30775490289643298</v>
      </c>
      <c r="F39" s="67">
        <v>170</v>
      </c>
      <c r="G39" s="6">
        <v>0.36981151464937129</v>
      </c>
      <c r="H39" s="6">
        <v>-0.69329854026879001</v>
      </c>
      <c r="I39">
        <v>175</v>
      </c>
      <c r="J39" s="6">
        <v>0.51073395882797845</v>
      </c>
      <c r="K39" s="6">
        <v>0.30753911558361902</v>
      </c>
      <c r="L39" s="10"/>
    </row>
    <row r="40" spans="1:12" ht="15" customHeight="1" x14ac:dyDescent="0.25">
      <c r="A40" s="40" t="s">
        <v>38</v>
      </c>
      <c r="B40" s="40" t="s">
        <v>113</v>
      </c>
      <c r="C40" s="67">
        <v>53896</v>
      </c>
      <c r="D40" s="6">
        <v>0.23242068145012162</v>
      </c>
      <c r="E40" s="6">
        <v>0.13627668821562999</v>
      </c>
      <c r="F40" s="67">
        <v>54305</v>
      </c>
      <c r="G40" s="6">
        <v>-0.78147918582565612</v>
      </c>
      <c r="H40" s="6">
        <v>-9.6894633527175894E-2</v>
      </c>
      <c r="I40">
        <v>20177</v>
      </c>
      <c r="J40" s="8">
        <v>-0.32452225277383101</v>
      </c>
      <c r="K40" s="8">
        <v>-0.20741214037224601</v>
      </c>
      <c r="L40" s="10"/>
    </row>
    <row r="41" spans="1:12" ht="15" customHeight="1" x14ac:dyDescent="0.25">
      <c r="A41" s="40" t="s">
        <v>39</v>
      </c>
      <c r="B41" s="40" t="s">
        <v>114</v>
      </c>
      <c r="C41" s="67">
        <v>17845</v>
      </c>
      <c r="D41" s="6">
        <v>-5.9959034148110071E-3</v>
      </c>
      <c r="E41" s="6">
        <v>-4.1156645712461103E-2</v>
      </c>
      <c r="F41" s="67">
        <v>17701</v>
      </c>
      <c r="G41" s="6">
        <v>-0.29941086030701791</v>
      </c>
      <c r="H41" s="6">
        <v>3.3990529803176801E-2</v>
      </c>
      <c r="I41">
        <v>17737</v>
      </c>
      <c r="J41" s="6">
        <v>-0.23191855099830119</v>
      </c>
      <c r="K41" s="6">
        <v>-0.12916019237935999</v>
      </c>
      <c r="L41" s="8"/>
    </row>
    <row r="42" spans="1:12" ht="15" customHeight="1" x14ac:dyDescent="0.25">
      <c r="A42" s="40" t="s">
        <v>40</v>
      </c>
      <c r="B42" s="40" t="s">
        <v>115</v>
      </c>
      <c r="C42" s="67">
        <v>3932</v>
      </c>
      <c r="D42" s="6">
        <v>-0.62783533889257415</v>
      </c>
      <c r="E42" s="6">
        <v>-0.38570763284828602</v>
      </c>
      <c r="F42" s="67">
        <v>4486</v>
      </c>
      <c r="G42" s="6">
        <v>-0.6407014716088677</v>
      </c>
      <c r="H42" s="6">
        <v>0.65286874439836695</v>
      </c>
      <c r="I42">
        <v>4512</v>
      </c>
      <c r="J42" s="6">
        <v>-0.55328045679966642</v>
      </c>
      <c r="K42" s="6">
        <v>-0.35475674782619898</v>
      </c>
      <c r="L42" s="8"/>
    </row>
    <row r="43" spans="1:12" ht="15" customHeight="1" x14ac:dyDescent="0.25">
      <c r="A43" s="40" t="s">
        <v>41</v>
      </c>
      <c r="B43" s="40" t="s">
        <v>116</v>
      </c>
      <c r="C43" s="67">
        <v>74131</v>
      </c>
      <c r="D43" s="6">
        <v>0.28587776918775637</v>
      </c>
      <c r="E43" s="6">
        <v>0.16135706757150201</v>
      </c>
      <c r="F43" s="67">
        <v>78006</v>
      </c>
      <c r="G43" s="6">
        <v>0.10858354289403298</v>
      </c>
      <c r="H43" s="6">
        <v>0.174768186543759</v>
      </c>
      <c r="I43">
        <v>81469</v>
      </c>
      <c r="J43" s="6">
        <v>0.12570206328409084</v>
      </c>
      <c r="K43" s="6">
        <v>7.4046742674633195E-2</v>
      </c>
      <c r="L43" s="8"/>
    </row>
    <row r="44" spans="1:12" ht="15" customHeight="1" x14ac:dyDescent="0.25">
      <c r="A44" s="40" t="s">
        <v>42</v>
      </c>
      <c r="B44" s="40" t="s">
        <v>117</v>
      </c>
      <c r="C44" s="67">
        <v>2362</v>
      </c>
      <c r="D44" s="6">
        <v>-0.2272194683819842</v>
      </c>
      <c r="E44" s="6">
        <v>-0.12642544101053799</v>
      </c>
      <c r="F44" s="67">
        <v>2340</v>
      </c>
      <c r="G44" s="6">
        <v>-0.17944654953849007</v>
      </c>
      <c r="H44" s="6">
        <v>0.14594633075490601</v>
      </c>
      <c r="I44">
        <v>2285</v>
      </c>
      <c r="J44" s="6">
        <v>-0.29285712427313926</v>
      </c>
      <c r="K44" s="6">
        <v>-0.20637819697406601</v>
      </c>
      <c r="L44" s="8"/>
    </row>
    <row r="45" spans="1:12" ht="15" customHeight="1" x14ac:dyDescent="0.25">
      <c r="A45" s="40" t="s">
        <v>43</v>
      </c>
      <c r="B45" s="40" t="s">
        <v>118</v>
      </c>
      <c r="C45" s="67">
        <v>16520</v>
      </c>
      <c r="D45" s="6">
        <v>0.37216994303222128</v>
      </c>
      <c r="E45" s="6">
        <v>0.15126675001606699</v>
      </c>
      <c r="F45" s="67">
        <v>16783</v>
      </c>
      <c r="G45" s="6">
        <v>4.1384048080591831E-2</v>
      </c>
      <c r="H45" s="8">
        <v>0.62351232025901704</v>
      </c>
      <c r="I45">
        <v>16603</v>
      </c>
      <c r="J45" s="6">
        <v>-7.5333490720019422E-2</v>
      </c>
      <c r="K45" s="6">
        <v>-5.26730095538301E-2</v>
      </c>
      <c r="L45" s="8"/>
    </row>
    <row r="46" spans="1:12" ht="15" customHeight="1" x14ac:dyDescent="0.25">
      <c r="A46" s="40" t="s">
        <v>44</v>
      </c>
      <c r="B46" s="40" t="s">
        <v>119</v>
      </c>
      <c r="C46" s="67">
        <v>7780</v>
      </c>
      <c r="D46" s="8">
        <v>3.2741905010618422</v>
      </c>
      <c r="E46" s="8">
        <v>1.90642419954464</v>
      </c>
      <c r="F46" s="67">
        <v>7714</v>
      </c>
      <c r="G46" s="8">
        <v>2.859018168661255</v>
      </c>
      <c r="H46" s="6">
        <v>0.563361763830038</v>
      </c>
      <c r="I46">
        <v>8646</v>
      </c>
      <c r="J46" s="6">
        <v>3.08780722126486</v>
      </c>
      <c r="K46" s="8">
        <v>1.8907315435373999</v>
      </c>
      <c r="L46" s="10"/>
    </row>
    <row r="47" spans="1:12" ht="15" customHeight="1" x14ac:dyDescent="0.25">
      <c r="A47" s="40" t="s">
        <v>45</v>
      </c>
      <c r="B47" s="40" t="s">
        <v>120</v>
      </c>
      <c r="C47" s="67">
        <v>13836</v>
      </c>
      <c r="D47" s="6">
        <v>-0.22402283565288678</v>
      </c>
      <c r="E47" s="6">
        <v>-0.19808122784496199</v>
      </c>
      <c r="F47" s="67">
        <v>17526</v>
      </c>
      <c r="G47" s="6">
        <v>-0.75528223233361658</v>
      </c>
      <c r="H47" s="6">
        <v>0.35548238146947803</v>
      </c>
      <c r="I47">
        <v>9189</v>
      </c>
      <c r="J47" s="6">
        <v>-0.30430920770492614</v>
      </c>
      <c r="K47" s="6">
        <v>-0.229547687078312</v>
      </c>
      <c r="L47" s="8"/>
    </row>
    <row r="48" spans="1:12" ht="15" customHeight="1" x14ac:dyDescent="0.25">
      <c r="A48" s="40" t="s">
        <v>46</v>
      </c>
      <c r="B48" s="40" t="s">
        <v>121</v>
      </c>
      <c r="C48" s="67">
        <v>9542</v>
      </c>
      <c r="D48" s="6">
        <v>1.000898204458323</v>
      </c>
      <c r="E48" s="6">
        <v>0.55343410701285201</v>
      </c>
      <c r="F48" s="67">
        <v>10910</v>
      </c>
      <c r="G48" s="6">
        <v>0.53701668163528482</v>
      </c>
      <c r="H48" s="8">
        <v>0.73311626933659102</v>
      </c>
      <c r="I48">
        <v>11238</v>
      </c>
      <c r="J48" s="8">
        <v>0.43514142290541669</v>
      </c>
      <c r="K48" s="8">
        <v>0.26266120601514298</v>
      </c>
      <c r="L48" s="8"/>
    </row>
    <row r="49" spans="1:12" ht="15" customHeight="1" x14ac:dyDescent="0.25">
      <c r="A49" s="40" t="s">
        <v>47</v>
      </c>
      <c r="B49" s="40" t="s">
        <v>122</v>
      </c>
      <c r="C49" s="67">
        <v>7868</v>
      </c>
      <c r="D49" s="6">
        <v>-0.11536821320904697</v>
      </c>
      <c r="E49" s="6">
        <v>-9.5237015912032097E-2</v>
      </c>
      <c r="F49" s="67">
        <v>8113</v>
      </c>
      <c r="G49" s="6">
        <v>-8.4725638056059496E-2</v>
      </c>
      <c r="H49" s="6">
        <v>4.25272858007005E-3</v>
      </c>
      <c r="I49">
        <v>8895</v>
      </c>
      <c r="J49" s="6">
        <v>-1.3659847454724205E-2</v>
      </c>
      <c r="K49" s="6">
        <v>-3.2258484488867999E-2</v>
      </c>
      <c r="L49" s="10"/>
    </row>
    <row r="50" spans="1:12" ht="15" customHeight="1" x14ac:dyDescent="0.25">
      <c r="A50" s="40" t="s">
        <v>48</v>
      </c>
      <c r="B50" s="40" t="s">
        <v>123</v>
      </c>
      <c r="C50" s="67">
        <v>123407</v>
      </c>
      <c r="D50" s="8">
        <v>0.85445580420806444</v>
      </c>
      <c r="E50" s="8">
        <v>0.47155223419450099</v>
      </c>
      <c r="F50" s="67">
        <v>130345</v>
      </c>
      <c r="G50" s="8">
        <v>1.2453002435168585</v>
      </c>
      <c r="H50" s="8">
        <v>0.32153538940830201</v>
      </c>
      <c r="I50">
        <v>110727</v>
      </c>
      <c r="J50" s="8">
        <v>1.0961145667901655</v>
      </c>
      <c r="K50" s="8">
        <v>0.64876864763679898</v>
      </c>
      <c r="L50" s="8"/>
    </row>
    <row r="51" spans="1:12" ht="15" customHeight="1" x14ac:dyDescent="0.25">
      <c r="A51" s="40" t="s">
        <v>49</v>
      </c>
      <c r="B51" s="40" t="s">
        <v>124</v>
      </c>
      <c r="C51" s="67">
        <v>25</v>
      </c>
      <c r="D51" s="6">
        <v>1.8041516886621376</v>
      </c>
      <c r="E51" s="6">
        <v>1.10748352097807</v>
      </c>
      <c r="F51" s="67">
        <v>33</v>
      </c>
      <c r="G51" s="6">
        <v>2.3802746772896812</v>
      </c>
      <c r="H51" s="6">
        <v>1.1248661152864901</v>
      </c>
      <c r="I51">
        <v>21</v>
      </c>
      <c r="J51" s="6">
        <v>3.8334054160403412</v>
      </c>
      <c r="K51" s="6">
        <v>2.2948296367613099</v>
      </c>
      <c r="L51" s="10"/>
    </row>
    <row r="52" spans="1:12" ht="15" customHeight="1" x14ac:dyDescent="0.25">
      <c r="A52" s="40" t="s">
        <v>50</v>
      </c>
      <c r="B52" s="40" t="s">
        <v>125</v>
      </c>
      <c r="C52" s="67">
        <v>14</v>
      </c>
      <c r="D52" s="6">
        <v>3.6502936257146299</v>
      </c>
      <c r="E52" s="6">
        <v>2.03166812816132</v>
      </c>
      <c r="F52" s="67">
        <v>7</v>
      </c>
      <c r="G52" s="6">
        <v>1.1093111491335752</v>
      </c>
      <c r="H52" s="6">
        <v>0.41267339710891998</v>
      </c>
      <c r="I52">
        <v>9</v>
      </c>
      <c r="J52" s="6">
        <v>0.39924251914921416</v>
      </c>
      <c r="K52" s="6">
        <v>0.37150188213006502</v>
      </c>
      <c r="L52" s="10"/>
    </row>
    <row r="53" spans="1:12" ht="15" customHeight="1" x14ac:dyDescent="0.25">
      <c r="A53" s="40" t="s">
        <v>51</v>
      </c>
      <c r="B53" s="40" t="s">
        <v>126</v>
      </c>
      <c r="C53" s="67">
        <v>274</v>
      </c>
      <c r="D53" s="6">
        <v>-0.10411614392299187</v>
      </c>
      <c r="E53" s="6">
        <v>0.12618888850325999</v>
      </c>
      <c r="F53" s="67">
        <v>49</v>
      </c>
      <c r="G53" s="6">
        <v>-0.58932673766599852</v>
      </c>
      <c r="H53" s="6">
        <v>0.94279103397677599</v>
      </c>
      <c r="I53">
        <v>33</v>
      </c>
      <c r="J53" s="6">
        <v>-0.25051419902036776</v>
      </c>
      <c r="K53" s="6">
        <v>-0.14399280357622901</v>
      </c>
      <c r="L53" s="10"/>
    </row>
    <row r="54" spans="1:12" ht="15" customHeight="1" x14ac:dyDescent="0.25">
      <c r="A54" s="40" t="s">
        <v>52</v>
      </c>
      <c r="B54" s="40" t="s">
        <v>127</v>
      </c>
      <c r="C54" s="67">
        <v>41742</v>
      </c>
      <c r="D54" s="6">
        <v>0.20057279695086264</v>
      </c>
      <c r="E54" s="6">
        <v>7.96708491230841E-2</v>
      </c>
      <c r="F54" s="67">
        <v>39175</v>
      </c>
      <c r="G54" s="8">
        <v>3.0022863307935648</v>
      </c>
      <c r="H54" s="6">
        <v>-2.1613543095770401E-2</v>
      </c>
      <c r="I54">
        <v>36373</v>
      </c>
      <c r="J54" s="6">
        <v>0.28525896107498527</v>
      </c>
      <c r="K54" s="8">
        <v>0.167488047228873</v>
      </c>
      <c r="L54" s="8"/>
    </row>
    <row r="55" spans="1:12" ht="15" customHeight="1" x14ac:dyDescent="0.25">
      <c r="A55" s="40" t="s">
        <v>53</v>
      </c>
      <c r="B55" s="40" t="s">
        <v>128</v>
      </c>
      <c r="C55" s="67">
        <v>3103</v>
      </c>
      <c r="D55" s="6">
        <v>0.69193558285080037</v>
      </c>
      <c r="E55" s="6">
        <v>0.407063887371446</v>
      </c>
      <c r="F55" s="67">
        <v>3161</v>
      </c>
      <c r="G55" s="6">
        <v>0.46249384051498998</v>
      </c>
      <c r="H55" s="6">
        <v>0.278328458814732</v>
      </c>
      <c r="I55">
        <v>2625</v>
      </c>
      <c r="J55" s="6">
        <v>9.4510221906957265E-2</v>
      </c>
      <c r="K55" s="6">
        <v>6.1055451663740497E-2</v>
      </c>
      <c r="L55" s="8"/>
    </row>
    <row r="56" spans="1:12" ht="15" customHeight="1" x14ac:dyDescent="0.25">
      <c r="A56" s="40" t="s">
        <v>54</v>
      </c>
      <c r="B56" s="40" t="s">
        <v>129</v>
      </c>
      <c r="C56" s="67">
        <v>10884</v>
      </c>
      <c r="D56" s="6">
        <v>0.56777130218845728</v>
      </c>
      <c r="E56" s="6">
        <v>0.34028199136309101</v>
      </c>
      <c r="F56" s="67">
        <v>11227</v>
      </c>
      <c r="G56" s="6">
        <v>-9.007615971029205E-2</v>
      </c>
      <c r="H56" s="6">
        <v>5.4108169637042902E-2</v>
      </c>
      <c r="I56">
        <v>11063</v>
      </c>
      <c r="J56" s="6">
        <v>7.7101686789653304E-2</v>
      </c>
      <c r="K56" s="6">
        <v>5.6551783714615E-2</v>
      </c>
      <c r="L56" s="10"/>
    </row>
    <row r="57" spans="1:12" ht="15" customHeight="1" x14ac:dyDescent="0.25">
      <c r="A57" s="40" t="s">
        <v>55</v>
      </c>
      <c r="B57" s="40" t="s">
        <v>130</v>
      </c>
      <c r="C57" s="67">
        <v>23364</v>
      </c>
      <c r="D57" s="8">
        <v>1.0087218447158268</v>
      </c>
      <c r="E57" s="8">
        <v>0.60686261946547604</v>
      </c>
      <c r="F57" s="67">
        <v>26203</v>
      </c>
      <c r="G57" s="6">
        <v>1.2051217574407158</v>
      </c>
      <c r="H57" s="6">
        <v>0.122498645443057</v>
      </c>
      <c r="I57">
        <v>25267</v>
      </c>
      <c r="J57" s="8">
        <v>0.29149775342688278</v>
      </c>
      <c r="K57" s="8">
        <v>0.19310951945379501</v>
      </c>
      <c r="L57" s="8"/>
    </row>
    <row r="58" spans="1:12" ht="15" customHeight="1" x14ac:dyDescent="0.25">
      <c r="A58" s="40" t="s">
        <v>56</v>
      </c>
      <c r="B58" s="40" t="s">
        <v>131</v>
      </c>
      <c r="C58" s="67">
        <v>7378</v>
      </c>
      <c r="D58" s="6">
        <v>0.1147323959129557</v>
      </c>
      <c r="E58" s="6">
        <v>5.6647004821134897E-2</v>
      </c>
      <c r="F58" s="67">
        <v>7471</v>
      </c>
      <c r="G58" s="6">
        <v>2.9953786665679581E-2</v>
      </c>
      <c r="H58" s="6">
        <v>0.14472520506279499</v>
      </c>
      <c r="I58">
        <v>7742</v>
      </c>
      <c r="J58" s="6">
        <v>-2.4933444602522316E-2</v>
      </c>
      <c r="K58" s="6">
        <v>-1.7950403764849E-2</v>
      </c>
      <c r="L58" s="8"/>
    </row>
    <row r="59" spans="1:12" ht="15" customHeight="1" x14ac:dyDescent="0.25">
      <c r="A59" s="40" t="s">
        <v>57</v>
      </c>
      <c r="B59" s="40" t="s">
        <v>132</v>
      </c>
      <c r="C59" s="67">
        <v>1250</v>
      </c>
      <c r="D59" s="6">
        <v>-0.45164573174844974</v>
      </c>
      <c r="E59" s="6">
        <v>-0.25918818623407802</v>
      </c>
      <c r="F59" s="67">
        <v>1096</v>
      </c>
      <c r="G59" s="6">
        <v>-0.58886895087100088</v>
      </c>
      <c r="H59" s="6">
        <v>-0.28805903884582501</v>
      </c>
      <c r="I59">
        <v>1086</v>
      </c>
      <c r="J59" s="6">
        <v>-0.28488642002176373</v>
      </c>
      <c r="K59" s="6">
        <v>-0.20993693058295901</v>
      </c>
      <c r="L59" s="10"/>
    </row>
    <row r="60" spans="1:12" ht="15" customHeight="1" x14ac:dyDescent="0.25">
      <c r="A60" s="40" t="s">
        <v>58</v>
      </c>
      <c r="B60" s="40" t="s">
        <v>133</v>
      </c>
      <c r="C60" s="67">
        <v>1388</v>
      </c>
      <c r="D60" s="6">
        <v>-9.1623923893739606E-2</v>
      </c>
      <c r="E60" s="6">
        <v>-1.3200237549962799E-2</v>
      </c>
      <c r="F60" s="67">
        <v>1302</v>
      </c>
      <c r="G60" s="6">
        <v>-0.16538512470775885</v>
      </c>
      <c r="H60" s="6">
        <v>-0.13817408625682201</v>
      </c>
      <c r="I60">
        <v>1513</v>
      </c>
      <c r="J60" s="6">
        <v>-0.12317398178884877</v>
      </c>
      <c r="K60" s="6">
        <v>-8.5967045065658595E-2</v>
      </c>
      <c r="L60" s="10"/>
    </row>
    <row r="61" spans="1:12" ht="15" customHeight="1" x14ac:dyDescent="0.25">
      <c r="A61" s="40" t="s">
        <v>59</v>
      </c>
      <c r="B61" s="40" t="s">
        <v>134</v>
      </c>
      <c r="C61" s="67">
        <v>119</v>
      </c>
      <c r="D61" s="6">
        <v>-0.41185982213470446</v>
      </c>
      <c r="E61" s="6">
        <v>-0.25460253367227798</v>
      </c>
      <c r="F61" s="67">
        <v>102</v>
      </c>
      <c r="G61" s="6">
        <v>-0.71536776758305332</v>
      </c>
      <c r="H61" s="6">
        <v>0.84981429878636905</v>
      </c>
      <c r="I61">
        <v>101</v>
      </c>
      <c r="J61" s="6">
        <v>-0.33183430685887244</v>
      </c>
      <c r="K61" s="6">
        <v>-0.225087388218185</v>
      </c>
      <c r="L61" s="10"/>
    </row>
    <row r="62" spans="1:12" ht="15" customHeight="1" x14ac:dyDescent="0.25">
      <c r="A62" s="40" t="s">
        <v>60</v>
      </c>
      <c r="B62" s="40" t="s">
        <v>135</v>
      </c>
      <c r="C62" s="67">
        <v>1692</v>
      </c>
      <c r="D62" s="6">
        <v>-0.79452972858380988</v>
      </c>
      <c r="E62" s="6">
        <v>-0.44444414559946699</v>
      </c>
      <c r="F62" s="67">
        <v>1870</v>
      </c>
      <c r="G62" s="6">
        <v>-0.72554526686311061</v>
      </c>
      <c r="H62" s="6">
        <v>0.493056622134325</v>
      </c>
      <c r="I62">
        <v>1826</v>
      </c>
      <c r="J62" s="6">
        <v>-0.79600378844311048</v>
      </c>
      <c r="K62" s="6">
        <v>-0.483848221634474</v>
      </c>
      <c r="L62" s="8"/>
    </row>
    <row r="63" spans="1:12" ht="15" customHeight="1" x14ac:dyDescent="0.25">
      <c r="A63" s="40" t="s">
        <v>61</v>
      </c>
      <c r="B63" s="40" t="s">
        <v>136</v>
      </c>
      <c r="C63" s="67">
        <v>88</v>
      </c>
      <c r="D63" s="6">
        <v>3.0741266464464366E-2</v>
      </c>
      <c r="E63" s="6">
        <v>1.8388843245989599E-2</v>
      </c>
      <c r="F63" s="67">
        <v>105</v>
      </c>
      <c r="G63" s="6">
        <v>1.239313974687572E-2</v>
      </c>
      <c r="H63" s="6">
        <v>-0.49721110704911098</v>
      </c>
      <c r="I63">
        <v>91</v>
      </c>
      <c r="J63" s="6">
        <v>-6.964346292140563E-4</v>
      </c>
      <c r="K63" s="6">
        <v>-9.0605869743177695E-3</v>
      </c>
      <c r="L63" s="10"/>
    </row>
    <row r="64" spans="1:12" ht="15" customHeight="1" x14ac:dyDescent="0.25">
      <c r="A64" s="40" t="s">
        <v>62</v>
      </c>
      <c r="B64" s="40" t="s">
        <v>137</v>
      </c>
      <c r="C64" s="67">
        <v>535</v>
      </c>
      <c r="D64" s="6">
        <v>0.7740278124690676</v>
      </c>
      <c r="E64" s="6">
        <v>0.48071398091724898</v>
      </c>
      <c r="F64" s="67">
        <v>585</v>
      </c>
      <c r="G64" s="6">
        <v>0.49270413934723001</v>
      </c>
      <c r="H64" s="6">
        <v>0.20884759507130499</v>
      </c>
      <c r="I64">
        <v>543</v>
      </c>
      <c r="J64" s="6">
        <v>0.74909972825852922</v>
      </c>
      <c r="K64" s="6">
        <v>0.44327068053552998</v>
      </c>
      <c r="L64" s="8"/>
    </row>
    <row r="65" spans="1:12" ht="15" customHeight="1" x14ac:dyDescent="0.25">
      <c r="A65" s="40" t="s">
        <v>63</v>
      </c>
      <c r="B65" s="40" t="s">
        <v>138</v>
      </c>
      <c r="C65" s="67">
        <v>1999</v>
      </c>
      <c r="D65" s="6">
        <v>0.52831052472752049</v>
      </c>
      <c r="E65" s="6">
        <v>0.31822570696312202</v>
      </c>
      <c r="F65" s="67">
        <v>1957</v>
      </c>
      <c r="G65" s="6">
        <v>1.2378135415295499</v>
      </c>
      <c r="H65" s="6">
        <v>3.5601064307055702E-2</v>
      </c>
      <c r="I65">
        <v>1942</v>
      </c>
      <c r="J65" s="6">
        <v>0.85239650938580591</v>
      </c>
      <c r="K65" s="6">
        <v>0.51121793737017796</v>
      </c>
      <c r="L65" s="8"/>
    </row>
    <row r="66" spans="1:12" ht="15" customHeight="1" x14ac:dyDescent="0.25">
      <c r="A66" s="40" t="s">
        <v>64</v>
      </c>
      <c r="B66" s="40" t="s">
        <v>139</v>
      </c>
      <c r="C66" s="67">
        <v>187</v>
      </c>
      <c r="D66" s="6">
        <v>1.76938184116607</v>
      </c>
      <c r="E66" s="6">
        <v>1.0389737233146501</v>
      </c>
      <c r="F66" s="67">
        <v>191</v>
      </c>
      <c r="G66" s="6">
        <v>1.5319784068333129</v>
      </c>
      <c r="H66" s="6">
        <v>0.22988579773598999</v>
      </c>
      <c r="I66">
        <v>138</v>
      </c>
      <c r="J66" s="6">
        <v>1.0724879506570264</v>
      </c>
      <c r="K66" s="6">
        <v>0.60158152118298303</v>
      </c>
      <c r="L66" s="8"/>
    </row>
    <row r="67" spans="1:12" ht="15" customHeight="1" x14ac:dyDescent="0.25">
      <c r="A67" s="40" t="s">
        <v>65</v>
      </c>
      <c r="B67" s="40" t="s">
        <v>140</v>
      </c>
      <c r="C67" s="67">
        <v>9167</v>
      </c>
      <c r="D67" s="6">
        <v>-1.7864906845374007E-2</v>
      </c>
      <c r="E67" s="6">
        <v>1.1329006623073699E-2</v>
      </c>
      <c r="F67" s="67">
        <v>8322</v>
      </c>
      <c r="G67" s="6">
        <v>-3.684150161746437E-2</v>
      </c>
      <c r="H67" s="6">
        <v>-4.9760138758228399E-2</v>
      </c>
      <c r="I67">
        <v>6809</v>
      </c>
      <c r="J67" s="6">
        <v>-2.131469476930652E-2</v>
      </c>
      <c r="K67" s="6">
        <v>5.6772256439684698E-3</v>
      </c>
      <c r="L67" s="10"/>
    </row>
    <row r="68" spans="1:12" ht="15" customHeight="1" x14ac:dyDescent="0.25">
      <c r="A68" s="40" t="s">
        <v>66</v>
      </c>
      <c r="B68" s="40" t="s">
        <v>141</v>
      </c>
      <c r="C68" s="67">
        <v>20836</v>
      </c>
      <c r="D68" s="6">
        <v>0.69410743749038217</v>
      </c>
      <c r="E68" s="6">
        <v>0.436718403474113</v>
      </c>
      <c r="F68" s="67">
        <v>23087</v>
      </c>
      <c r="G68" s="6">
        <v>0.58922683370018947</v>
      </c>
      <c r="H68" s="6">
        <v>-3.1860916559297403E-2</v>
      </c>
      <c r="I68">
        <v>24425</v>
      </c>
      <c r="J68" s="8">
        <v>0.6298132502451762</v>
      </c>
      <c r="K68" s="8">
        <v>0.43057660881729698</v>
      </c>
      <c r="L68" s="10"/>
    </row>
    <row r="69" spans="1:12" ht="15" customHeight="1" x14ac:dyDescent="0.25">
      <c r="A69" s="40" t="s">
        <v>67</v>
      </c>
      <c r="B69" s="40" t="s">
        <v>142</v>
      </c>
      <c r="C69" s="67">
        <v>13941</v>
      </c>
      <c r="D69" s="6">
        <v>-0.21593364549122299</v>
      </c>
      <c r="E69" s="6">
        <v>-0.15542662516590799</v>
      </c>
      <c r="F69" s="67">
        <v>16962</v>
      </c>
      <c r="G69" s="6">
        <v>-0.15059499313458641</v>
      </c>
      <c r="H69" s="6">
        <v>9.6412884762625106E-2</v>
      </c>
      <c r="I69">
        <v>19930</v>
      </c>
      <c r="J69" s="6">
        <v>-0.24049825454936108</v>
      </c>
      <c r="K69" s="6">
        <v>-0.123051507878175</v>
      </c>
      <c r="L69" s="8"/>
    </row>
    <row r="70" spans="1:12" ht="15" customHeight="1" x14ac:dyDescent="0.25">
      <c r="A70" s="40" t="s">
        <v>68</v>
      </c>
      <c r="B70" s="40" t="s">
        <v>143</v>
      </c>
      <c r="C70" s="67">
        <v>8872</v>
      </c>
      <c r="D70" s="6">
        <v>-0.45726535680025698</v>
      </c>
      <c r="E70" s="6">
        <v>-0.252134151170814</v>
      </c>
      <c r="F70" s="67">
        <v>9264</v>
      </c>
      <c r="G70" s="6">
        <v>-0.38762543523361764</v>
      </c>
      <c r="H70" s="6">
        <v>0.26568143612168699</v>
      </c>
      <c r="I70">
        <v>9658</v>
      </c>
      <c r="J70" s="6">
        <v>-0.15867711895330053</v>
      </c>
      <c r="K70" s="6">
        <v>-9.3599693356738303E-2</v>
      </c>
      <c r="L70" s="10"/>
    </row>
    <row r="71" spans="1:12" ht="15" customHeight="1" x14ac:dyDescent="0.25">
      <c r="A71" s="40" t="s">
        <v>69</v>
      </c>
      <c r="B71" s="40" t="s">
        <v>144</v>
      </c>
      <c r="C71" s="67">
        <v>17263</v>
      </c>
      <c r="D71" s="6">
        <v>0.32147447831844989</v>
      </c>
      <c r="E71" s="6">
        <v>0.21439623169185801</v>
      </c>
      <c r="F71" s="67">
        <v>16165</v>
      </c>
      <c r="G71" s="6">
        <v>0.54369503222279869</v>
      </c>
      <c r="H71" s="8">
        <v>0.97188180265988799</v>
      </c>
      <c r="I71">
        <v>9031</v>
      </c>
      <c r="J71" s="8">
        <v>0.93432784835290783</v>
      </c>
      <c r="K71" s="8">
        <v>0.47943549692749898</v>
      </c>
      <c r="L71" s="8"/>
    </row>
    <row r="72" spans="1:12" ht="15" customHeight="1" x14ac:dyDescent="0.25">
      <c r="A72" s="40"/>
      <c r="B72" s="40"/>
      <c r="J72" s="40"/>
      <c r="K72" s="8"/>
      <c r="L72" s="8"/>
    </row>
    <row r="73" spans="1:12" ht="15" customHeight="1" x14ac:dyDescent="0.25">
      <c r="A73" s="40"/>
      <c r="B73" s="40"/>
      <c r="C73" s="23"/>
      <c r="D73" s="26"/>
      <c r="E73" s="5"/>
      <c r="F73" s="44"/>
      <c r="G73" s="26"/>
      <c r="H73" s="8"/>
      <c r="I73" s="46"/>
      <c r="J73" s="26"/>
      <c r="K73" s="8"/>
      <c r="L73" s="8"/>
    </row>
    <row r="74" spans="1:12" ht="15" customHeight="1" x14ac:dyDescent="0.25"/>
    <row r="75" spans="1:12" ht="15" customHeight="1" x14ac:dyDescent="0.25"/>
    <row r="76" spans="1:12" ht="15" customHeight="1" x14ac:dyDescent="0.25"/>
    <row r="77" spans="1:12" ht="15" customHeight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workbookViewId="0"/>
  </sheetViews>
  <sheetFormatPr defaultRowHeight="15" x14ac:dyDescent="0.25"/>
  <cols>
    <col min="1" max="1" width="10.7109375" customWidth="1"/>
    <col min="2" max="2" width="30.7109375" customWidth="1"/>
    <col min="3" max="3" width="11.42578125" customWidth="1"/>
    <col min="6" max="6" width="11.7109375" customWidth="1"/>
    <col min="9" max="9" width="12" customWidth="1"/>
    <col min="12" max="12" width="21.28515625" customWidth="1"/>
  </cols>
  <sheetData>
    <row r="1" spans="1:12" x14ac:dyDescent="0.25">
      <c r="A1" s="39"/>
      <c r="B1" s="39" t="s">
        <v>158</v>
      </c>
      <c r="C1" s="50" t="s">
        <v>149</v>
      </c>
      <c r="D1" s="50"/>
      <c r="E1" s="49"/>
      <c r="F1" s="50" t="s">
        <v>150</v>
      </c>
      <c r="G1" s="50"/>
      <c r="H1" s="49"/>
      <c r="I1" s="50" t="s">
        <v>152</v>
      </c>
      <c r="J1" s="50"/>
      <c r="K1" s="49"/>
      <c r="L1" s="49"/>
    </row>
    <row r="2" spans="1:12" ht="15" customHeight="1" x14ac:dyDescent="0.25">
      <c r="B2" s="40" t="s">
        <v>157</v>
      </c>
      <c r="C2" s="41" t="s">
        <v>73</v>
      </c>
      <c r="D2" s="42" t="s">
        <v>147</v>
      </c>
      <c r="E2" s="42" t="s">
        <v>148</v>
      </c>
      <c r="F2" s="42" t="s">
        <v>73</v>
      </c>
      <c r="G2" s="42" t="s">
        <v>147</v>
      </c>
      <c r="H2" s="42" t="s">
        <v>148</v>
      </c>
      <c r="I2" s="42" t="s">
        <v>73</v>
      </c>
      <c r="J2" s="42" t="s">
        <v>147</v>
      </c>
      <c r="K2" s="42" t="s">
        <v>148</v>
      </c>
      <c r="L2" s="42"/>
    </row>
    <row r="3" spans="1:12" ht="15" customHeight="1" x14ac:dyDescent="0.25">
      <c r="A3" s="40" t="s">
        <v>76</v>
      </c>
      <c r="B3" s="40"/>
      <c r="C3" s="67">
        <v>12474184</v>
      </c>
      <c r="D3" s="40"/>
      <c r="E3" s="40"/>
      <c r="F3" s="67">
        <v>12403818</v>
      </c>
      <c r="G3" s="40"/>
      <c r="H3" s="40"/>
      <c r="I3" s="67">
        <v>12403818</v>
      </c>
      <c r="J3" s="40"/>
      <c r="K3" s="40"/>
      <c r="L3" s="47"/>
    </row>
    <row r="4" spans="1:12" ht="15" customHeight="1" x14ac:dyDescent="0.25">
      <c r="A4" t="s">
        <v>2</v>
      </c>
      <c r="B4" t="s">
        <v>215</v>
      </c>
      <c r="C4" s="67">
        <v>73452</v>
      </c>
      <c r="D4" s="8">
        <v>0.74746829421579908</v>
      </c>
      <c r="E4" s="8">
        <v>0.68876195146158647</v>
      </c>
      <c r="F4" s="67">
        <v>72468</v>
      </c>
      <c r="G4" s="8">
        <v>0.75230291750601863</v>
      </c>
      <c r="H4" s="8">
        <v>0.69307857444150067</v>
      </c>
      <c r="I4" s="67">
        <v>72468</v>
      </c>
      <c r="J4" s="8">
        <v>0.31879025439468134</v>
      </c>
      <c r="K4" s="8">
        <v>0.30507193338415534</v>
      </c>
      <c r="L4" s="70"/>
    </row>
    <row r="5" spans="1:12" ht="15" customHeight="1" x14ac:dyDescent="0.25">
      <c r="A5" t="s">
        <v>3</v>
      </c>
      <c r="B5" t="s">
        <v>216</v>
      </c>
      <c r="C5" s="67">
        <v>441</v>
      </c>
      <c r="D5" s="8">
        <v>1.9535789363915677</v>
      </c>
      <c r="E5" s="8">
        <v>1.7336318019707284</v>
      </c>
      <c r="F5" s="67">
        <v>440</v>
      </c>
      <c r="G5" s="8">
        <v>1.9585428116627275</v>
      </c>
      <c r="H5" s="8">
        <v>1.7369308490109396</v>
      </c>
      <c r="I5" s="67">
        <v>440</v>
      </c>
      <c r="J5" s="8">
        <v>1.4166809817954706</v>
      </c>
      <c r="K5" s="8">
        <v>1.2801379160022075</v>
      </c>
      <c r="L5" s="70"/>
    </row>
    <row r="6" spans="1:12" ht="15" customHeight="1" x14ac:dyDescent="0.25">
      <c r="A6" t="s">
        <v>4</v>
      </c>
      <c r="B6" t="s">
        <v>217</v>
      </c>
      <c r="C6" s="67">
        <v>9903</v>
      </c>
      <c r="D6" s="8">
        <v>1.0030894674112669</v>
      </c>
      <c r="E6" s="8">
        <v>0.83034212215426395</v>
      </c>
      <c r="F6" s="67">
        <v>9868</v>
      </c>
      <c r="G6" s="8">
        <v>1.0076785090170881</v>
      </c>
      <c r="H6" s="8">
        <v>0.8344101435318001</v>
      </c>
      <c r="I6" s="67">
        <v>9868</v>
      </c>
      <c r="J6" s="8">
        <v>0.43003287521540229</v>
      </c>
      <c r="K6" s="8">
        <v>0.2985534041840554</v>
      </c>
      <c r="L6" s="70"/>
    </row>
    <row r="7" spans="1:12" ht="15" customHeight="1" x14ac:dyDescent="0.25">
      <c r="A7" t="s">
        <v>5</v>
      </c>
      <c r="B7" t="s">
        <v>218</v>
      </c>
      <c r="C7" s="67">
        <v>1114</v>
      </c>
      <c r="D7" s="8">
        <v>-1.7100733275877826</v>
      </c>
      <c r="E7" s="8">
        <v>-1.4797099670332245</v>
      </c>
      <c r="F7" s="67">
        <v>1114</v>
      </c>
      <c r="G7" s="8">
        <v>-1.7146142064044585</v>
      </c>
      <c r="H7" s="8">
        <v>-1.4840920778901925</v>
      </c>
      <c r="I7" s="67">
        <v>1114</v>
      </c>
      <c r="J7" s="8">
        <v>-1.243491704014313</v>
      </c>
      <c r="K7" s="8">
        <v>-1.022789836869842</v>
      </c>
      <c r="L7" s="70"/>
    </row>
    <row r="8" spans="1:12" ht="15" customHeight="1" x14ac:dyDescent="0.25">
      <c r="A8" t="s">
        <v>6</v>
      </c>
      <c r="B8" t="s">
        <v>219</v>
      </c>
      <c r="C8" s="67">
        <v>11732</v>
      </c>
      <c r="D8" s="8">
        <v>0.11445133475514732</v>
      </c>
      <c r="E8" s="8">
        <v>7.2161396167036665E-2</v>
      </c>
      <c r="F8" s="67">
        <v>11672</v>
      </c>
      <c r="G8" s="8">
        <v>0.11522149589203723</v>
      </c>
      <c r="H8" s="8">
        <v>7.2432105218167897E-2</v>
      </c>
      <c r="I8" s="67">
        <v>11672</v>
      </c>
      <c r="J8" s="8">
        <v>8.6474706657580835E-2</v>
      </c>
      <c r="K8" s="8">
        <v>5.9236145477403065E-2</v>
      </c>
      <c r="L8" s="70"/>
    </row>
    <row r="9" spans="1:12" ht="15" customHeight="1" x14ac:dyDescent="0.25">
      <c r="A9" t="s">
        <v>7</v>
      </c>
      <c r="B9" t="s">
        <v>220</v>
      </c>
      <c r="C9" s="67">
        <v>11768</v>
      </c>
      <c r="D9" s="6">
        <v>1.4430590765381047E-2</v>
      </c>
      <c r="E9" s="6">
        <v>7.2715107376975039E-5</v>
      </c>
      <c r="F9" s="67">
        <v>11740</v>
      </c>
      <c r="G9" s="6">
        <v>1.4253218166592556E-2</v>
      </c>
      <c r="H9" s="10">
        <v>-3.1763146457989568E-4</v>
      </c>
      <c r="I9" s="67">
        <v>11740</v>
      </c>
      <c r="J9" s="8">
        <v>5.7905353420093925E-2</v>
      </c>
      <c r="K9" s="8">
        <v>4.7887324923177106E-2</v>
      </c>
      <c r="L9" s="70"/>
    </row>
    <row r="10" spans="1:12" ht="15" customHeight="1" x14ac:dyDescent="0.25">
      <c r="A10" t="s">
        <v>8</v>
      </c>
      <c r="B10" t="s">
        <v>221</v>
      </c>
      <c r="C10" s="67">
        <v>3208</v>
      </c>
      <c r="D10" s="8">
        <v>-0.29948603106731192</v>
      </c>
      <c r="E10" s="8">
        <v>-0.27607428783767424</v>
      </c>
      <c r="F10" s="67">
        <v>1966</v>
      </c>
      <c r="G10" s="8">
        <v>-0.11850183081811938</v>
      </c>
      <c r="H10" s="8">
        <v>-0.10078547084241915</v>
      </c>
      <c r="I10" s="67">
        <v>1966</v>
      </c>
      <c r="J10" s="8">
        <v>-0.12364996152876517</v>
      </c>
      <c r="K10" s="8">
        <v>-0.1017932511462762</v>
      </c>
      <c r="L10" s="70"/>
    </row>
    <row r="11" spans="1:12" ht="15" customHeight="1" x14ac:dyDescent="0.25">
      <c r="A11" t="s">
        <v>9</v>
      </c>
      <c r="B11" t="s">
        <v>222</v>
      </c>
      <c r="C11" s="67">
        <v>2640</v>
      </c>
      <c r="D11" s="8">
        <v>0.78596171564432082</v>
      </c>
      <c r="E11" s="8">
        <v>0.69140509668621497</v>
      </c>
      <c r="F11" s="67">
        <v>2640</v>
      </c>
      <c r="G11" s="8">
        <v>0.78589506560536426</v>
      </c>
      <c r="H11" s="8">
        <v>0.69067363083380251</v>
      </c>
      <c r="I11" s="67">
        <v>2640</v>
      </c>
      <c r="J11" s="8">
        <v>0.42981851890349093</v>
      </c>
      <c r="K11" s="8">
        <v>0.36855575116339623</v>
      </c>
      <c r="L11" s="70"/>
    </row>
    <row r="12" spans="1:12" ht="15" customHeight="1" x14ac:dyDescent="0.25">
      <c r="A12" t="s">
        <v>10</v>
      </c>
      <c r="B12" t="s">
        <v>223</v>
      </c>
      <c r="C12" s="67">
        <v>1511</v>
      </c>
      <c r="D12" s="8">
        <v>-0.15003922756254046</v>
      </c>
      <c r="E12" s="6">
        <v>-9.7720195673267549E-2</v>
      </c>
      <c r="F12" s="67">
        <v>1511</v>
      </c>
      <c r="G12" s="8">
        <v>-0.14994405531380334</v>
      </c>
      <c r="H12" s="10">
        <v>-9.7689351954862572E-2</v>
      </c>
      <c r="I12" s="67">
        <v>1511</v>
      </c>
      <c r="J12" s="8">
        <v>-0.14527650506368403</v>
      </c>
      <c r="K12" s="8">
        <v>-9.7956565147440056E-2</v>
      </c>
      <c r="L12" s="70"/>
    </row>
    <row r="13" spans="1:12" ht="15" customHeight="1" x14ac:dyDescent="0.25">
      <c r="A13" t="s">
        <v>12</v>
      </c>
      <c r="B13" t="s">
        <v>224</v>
      </c>
      <c r="C13" s="67">
        <v>25</v>
      </c>
      <c r="D13" s="6">
        <v>-0.12901730189095068</v>
      </c>
      <c r="E13" s="6">
        <v>-0.12628703565452989</v>
      </c>
      <c r="F13" s="67">
        <v>25</v>
      </c>
      <c r="G13" s="6">
        <v>-0.12892225801921037</v>
      </c>
      <c r="H13" s="10">
        <v>-0.12568750946597687</v>
      </c>
      <c r="I13" s="67">
        <v>25</v>
      </c>
      <c r="J13" s="6">
        <v>-0.14334748629918301</v>
      </c>
      <c r="K13" s="10">
        <v>-0.14508141958270365</v>
      </c>
      <c r="L13" s="70"/>
    </row>
    <row r="14" spans="1:12" ht="15" customHeight="1" x14ac:dyDescent="0.25">
      <c r="A14" t="s">
        <v>14</v>
      </c>
      <c r="B14" t="s">
        <v>225</v>
      </c>
      <c r="C14" s="67">
        <v>5951</v>
      </c>
      <c r="D14" s="8">
        <v>-0.15682006533548096</v>
      </c>
      <c r="E14" s="8">
        <v>-0.15179020003659238</v>
      </c>
      <c r="F14" s="67">
        <v>5951</v>
      </c>
      <c r="G14" s="8">
        <v>-0.15907796525474766</v>
      </c>
      <c r="H14" s="8">
        <v>-0.15382245519670451</v>
      </c>
      <c r="I14" s="67">
        <v>5951</v>
      </c>
      <c r="J14" s="8">
        <v>-0.14432911836485038</v>
      </c>
      <c r="K14" s="8">
        <v>-0.14649693105075054</v>
      </c>
      <c r="L14" s="70"/>
    </row>
    <row r="15" spans="1:12" ht="15" customHeight="1" x14ac:dyDescent="0.25">
      <c r="A15" t="s">
        <v>15</v>
      </c>
      <c r="B15" t="s">
        <v>226</v>
      </c>
      <c r="C15" s="67">
        <v>117818</v>
      </c>
      <c r="D15" s="8">
        <v>0.28739877004140807</v>
      </c>
      <c r="E15" s="8">
        <v>0.2584165144934884</v>
      </c>
      <c r="F15" s="67">
        <v>117811</v>
      </c>
      <c r="G15" s="8">
        <v>0.2874918475804909</v>
      </c>
      <c r="H15" s="8">
        <v>0.25867761506469977</v>
      </c>
      <c r="I15" s="67">
        <v>117811</v>
      </c>
      <c r="J15" s="8">
        <v>9.2573407390555945E-2</v>
      </c>
      <c r="K15" s="8">
        <v>8.8701500177468487E-2</v>
      </c>
      <c r="L15" s="70"/>
    </row>
    <row r="16" spans="1:12" ht="15" customHeight="1" x14ac:dyDescent="0.25">
      <c r="A16" t="s">
        <v>16</v>
      </c>
      <c r="B16" t="s">
        <v>227</v>
      </c>
      <c r="C16" s="67">
        <v>228</v>
      </c>
      <c r="D16" s="8">
        <v>-0.36570711111102427</v>
      </c>
      <c r="E16" s="8">
        <v>-0.29781142447087666</v>
      </c>
      <c r="F16" s="67">
        <v>228</v>
      </c>
      <c r="G16" s="8">
        <v>-0.36561153073410829</v>
      </c>
      <c r="H16" s="8">
        <v>-0.29761614173195788</v>
      </c>
      <c r="I16" s="67">
        <v>228</v>
      </c>
      <c r="J16" s="8">
        <v>-0.26179597906148599</v>
      </c>
      <c r="K16" s="8">
        <v>-0.20343311934710359</v>
      </c>
      <c r="L16" s="70"/>
    </row>
    <row r="17" spans="1:12" ht="15" customHeight="1" x14ac:dyDescent="0.25">
      <c r="A17" t="s">
        <v>17</v>
      </c>
      <c r="B17" t="s">
        <v>228</v>
      </c>
      <c r="C17" s="67">
        <v>194</v>
      </c>
      <c r="D17" s="6">
        <v>3.6971601767202156E-2</v>
      </c>
      <c r="E17" s="6">
        <v>4.2755905610897899E-2</v>
      </c>
      <c r="F17" s="67">
        <v>194</v>
      </c>
      <c r="G17" s="6">
        <v>3.7351178262575592E-2</v>
      </c>
      <c r="H17" s="10">
        <v>4.2994677798984533E-2</v>
      </c>
      <c r="I17" s="67">
        <v>194</v>
      </c>
      <c r="J17" s="6">
        <v>4.4849493883131954E-2</v>
      </c>
      <c r="K17" s="10">
        <v>5.913789796564832E-2</v>
      </c>
      <c r="L17" s="70"/>
    </row>
    <row r="18" spans="1:12" ht="15" customHeight="1" x14ac:dyDescent="0.25">
      <c r="A18" t="s">
        <v>18</v>
      </c>
      <c r="B18" t="s">
        <v>229</v>
      </c>
      <c r="C18" s="67">
        <v>59148</v>
      </c>
      <c r="D18" s="8">
        <v>0.44532110510288925</v>
      </c>
      <c r="E18" s="8">
        <v>0.38599173594824004</v>
      </c>
      <c r="F18" s="67">
        <v>59148</v>
      </c>
      <c r="G18" s="8">
        <v>0.4454792934399327</v>
      </c>
      <c r="H18" s="8">
        <v>0.38627585618241339</v>
      </c>
      <c r="I18" s="67">
        <v>59148</v>
      </c>
      <c r="J18" s="8">
        <v>0.45709199594429983</v>
      </c>
      <c r="K18" s="8">
        <v>0.42564245346076429</v>
      </c>
      <c r="L18" s="70"/>
    </row>
    <row r="19" spans="1:12" ht="15" customHeight="1" x14ac:dyDescent="0.25">
      <c r="A19" t="s">
        <v>19</v>
      </c>
      <c r="B19" t="s">
        <v>230</v>
      </c>
      <c r="C19" s="67">
        <v>2724</v>
      </c>
      <c r="D19" s="8">
        <v>0.43323734737831804</v>
      </c>
      <c r="E19" s="8">
        <v>0.36599895966509105</v>
      </c>
      <c r="F19" s="67">
        <v>2724</v>
      </c>
      <c r="G19" s="8">
        <v>0.42981372435749005</v>
      </c>
      <c r="H19" s="8">
        <v>0.36462678104975987</v>
      </c>
      <c r="I19" s="67">
        <v>2724</v>
      </c>
      <c r="J19" s="8">
        <v>0.48429146830243153</v>
      </c>
      <c r="K19" s="8">
        <v>0.44757463010132575</v>
      </c>
      <c r="L19" s="70"/>
    </row>
    <row r="20" spans="1:12" ht="15" customHeight="1" x14ac:dyDescent="0.25">
      <c r="A20" t="s">
        <v>20</v>
      </c>
      <c r="B20" t="s">
        <v>231</v>
      </c>
      <c r="C20" s="67">
        <v>293</v>
      </c>
      <c r="D20" s="6">
        <v>1.5102550966553278E-2</v>
      </c>
      <c r="E20" s="6">
        <v>8.9896644815229427E-3</v>
      </c>
      <c r="F20" s="67">
        <v>289</v>
      </c>
      <c r="G20" s="6">
        <v>1.687839632114245E-2</v>
      </c>
      <c r="H20" s="10">
        <v>1.1762973311613975E-2</v>
      </c>
      <c r="I20" s="67">
        <v>289</v>
      </c>
      <c r="J20" s="6">
        <v>1.1867972124113878E-3</v>
      </c>
      <c r="K20" s="10">
        <v>1.009295871384192E-2</v>
      </c>
      <c r="L20" s="70"/>
    </row>
    <row r="21" spans="1:12" ht="15" customHeight="1" x14ac:dyDescent="0.25">
      <c r="A21" t="s">
        <v>21</v>
      </c>
      <c r="B21" t="s">
        <v>232</v>
      </c>
      <c r="C21" s="67">
        <v>12155</v>
      </c>
      <c r="D21" s="8">
        <v>0.23137097636536749</v>
      </c>
      <c r="E21" s="8">
        <v>0.18033721513160669</v>
      </c>
      <c r="F21" s="67">
        <v>12155</v>
      </c>
      <c r="G21" s="8">
        <v>0.23145713514749591</v>
      </c>
      <c r="H21" s="8">
        <v>0.18049793612320436</v>
      </c>
      <c r="I21" s="67">
        <v>12155</v>
      </c>
      <c r="J21" s="8">
        <v>0.23590896745592238</v>
      </c>
      <c r="K21" s="8">
        <v>0.20109935873455734</v>
      </c>
      <c r="L21" s="70"/>
    </row>
    <row r="22" spans="1:12" ht="15" customHeight="1" x14ac:dyDescent="0.25">
      <c r="A22" t="s">
        <v>22</v>
      </c>
      <c r="B22" t="s">
        <v>233</v>
      </c>
      <c r="C22" s="67">
        <v>1243</v>
      </c>
      <c r="D22" s="8">
        <v>0.15152661028171696</v>
      </c>
      <c r="E22" s="6">
        <v>9.3449258052116166E-2</v>
      </c>
      <c r="F22" s="67">
        <v>1240</v>
      </c>
      <c r="G22" s="8">
        <v>0.15194512440949462</v>
      </c>
      <c r="H22" s="10">
        <v>9.4453657798839755E-2</v>
      </c>
      <c r="I22" s="67">
        <v>1240</v>
      </c>
      <c r="J22" s="8">
        <v>0.15805235801055559</v>
      </c>
      <c r="K22" s="8">
        <v>0.10470105344839557</v>
      </c>
      <c r="L22" s="70"/>
    </row>
    <row r="23" spans="1:12" ht="15" customHeight="1" x14ac:dyDescent="0.25">
      <c r="A23" t="s">
        <v>23</v>
      </c>
      <c r="B23" t="s">
        <v>234</v>
      </c>
      <c r="C23" s="67">
        <v>6087</v>
      </c>
      <c r="D23" s="6">
        <v>6.6759085976762283E-3</v>
      </c>
      <c r="E23" s="6">
        <v>-3.2567908566170777E-2</v>
      </c>
      <c r="F23" s="67">
        <v>6087</v>
      </c>
      <c r="G23" s="6">
        <v>5.8463102151240683E-3</v>
      </c>
      <c r="H23" s="10">
        <v>-3.4227071766828404E-2</v>
      </c>
      <c r="I23" s="67">
        <v>6087</v>
      </c>
      <c r="J23" s="6">
        <v>1.121552832582926E-3</v>
      </c>
      <c r="K23" s="10">
        <v>-3.3498751306894677E-2</v>
      </c>
      <c r="L23" s="70"/>
    </row>
    <row r="24" spans="1:12" ht="15" customHeight="1" x14ac:dyDescent="0.25">
      <c r="A24" t="s">
        <v>24</v>
      </c>
      <c r="B24" t="s">
        <v>235</v>
      </c>
      <c r="C24" s="67">
        <v>3949</v>
      </c>
      <c r="D24" s="8">
        <v>0.16139964052964714</v>
      </c>
      <c r="E24" s="8">
        <v>0.13634908442188162</v>
      </c>
      <c r="F24" s="67">
        <v>3948</v>
      </c>
      <c r="G24" s="8">
        <v>0.15878259609850576</v>
      </c>
      <c r="H24" s="8">
        <v>0.13324917738377237</v>
      </c>
      <c r="I24" s="67">
        <v>3948</v>
      </c>
      <c r="J24" s="8">
        <v>0.16103636446380359</v>
      </c>
      <c r="K24" s="8">
        <v>0.14215914451631853</v>
      </c>
      <c r="L24" s="70"/>
    </row>
    <row r="25" spans="1:12" ht="15" customHeight="1" x14ac:dyDescent="0.25">
      <c r="A25" t="s">
        <v>25</v>
      </c>
      <c r="B25" t="s">
        <v>236</v>
      </c>
      <c r="C25" s="67">
        <v>25591</v>
      </c>
      <c r="D25" s="8">
        <v>0.25944973559963763</v>
      </c>
      <c r="E25" s="8">
        <v>0.22234964841027535</v>
      </c>
      <c r="F25" s="67">
        <v>24735</v>
      </c>
      <c r="G25" s="8">
        <v>0.26774699797408663</v>
      </c>
      <c r="H25" s="8">
        <v>0.23052959921251537</v>
      </c>
      <c r="I25" s="67">
        <v>24735</v>
      </c>
      <c r="J25" s="8">
        <v>0.24882977176848622</v>
      </c>
      <c r="K25" s="8">
        <v>0.21843632232847046</v>
      </c>
      <c r="L25" s="70"/>
    </row>
    <row r="26" spans="1:12" ht="15" customHeight="1" x14ac:dyDescent="0.25">
      <c r="A26" t="s">
        <v>26</v>
      </c>
      <c r="B26" t="s">
        <v>237</v>
      </c>
      <c r="C26" s="67">
        <v>22203</v>
      </c>
      <c r="D26" s="8">
        <v>0.14221520093598825</v>
      </c>
      <c r="E26" s="8">
        <v>0.12786186907134492</v>
      </c>
      <c r="F26" s="67">
        <v>22165</v>
      </c>
      <c r="G26" s="8">
        <v>0.14042422954296011</v>
      </c>
      <c r="H26" s="8">
        <v>0.12525342714034768</v>
      </c>
      <c r="I26" s="67">
        <v>22165</v>
      </c>
      <c r="J26" s="8">
        <v>0.12849802734347282</v>
      </c>
      <c r="K26" s="8">
        <v>0.12438931129568374</v>
      </c>
      <c r="L26" s="70"/>
    </row>
    <row r="27" spans="1:12" ht="15" customHeight="1" x14ac:dyDescent="0.25">
      <c r="A27" t="s">
        <v>27</v>
      </c>
      <c r="B27" t="s">
        <v>238</v>
      </c>
      <c r="C27" s="67">
        <v>3486</v>
      </c>
      <c r="D27" s="6">
        <v>-3.524623105520211E-2</v>
      </c>
      <c r="E27" s="6">
        <v>-6.7313136555126107E-2</v>
      </c>
      <c r="F27" s="67">
        <v>3486</v>
      </c>
      <c r="G27" s="6">
        <v>-3.656413637470509E-2</v>
      </c>
      <c r="H27" s="10">
        <v>-6.9544564831456435E-2</v>
      </c>
      <c r="I27" s="67">
        <v>3486</v>
      </c>
      <c r="J27" s="8">
        <v>-0.16570879094516369</v>
      </c>
      <c r="K27" s="8">
        <v>-0.12784196774513676</v>
      </c>
      <c r="L27" s="70"/>
    </row>
    <row r="28" spans="1:12" ht="15" customHeight="1" x14ac:dyDescent="0.25">
      <c r="A28" t="s">
        <v>28</v>
      </c>
      <c r="B28" t="s">
        <v>239</v>
      </c>
      <c r="C28" s="67">
        <v>1571</v>
      </c>
      <c r="D28" s="8">
        <v>1.1971798636796147</v>
      </c>
      <c r="E28" s="8">
        <v>0.95695450616396938</v>
      </c>
      <c r="F28" s="67">
        <v>1331</v>
      </c>
      <c r="G28" s="8">
        <v>1.2984279877976022</v>
      </c>
      <c r="H28" s="8">
        <v>1.0625378755140766</v>
      </c>
      <c r="I28" s="67">
        <v>1331</v>
      </c>
      <c r="J28" s="8">
        <v>0.72276840783921126</v>
      </c>
      <c r="K28" s="8">
        <v>0.55490476013823842</v>
      </c>
      <c r="L28" s="70"/>
    </row>
    <row r="29" spans="1:12" ht="15" customHeight="1" x14ac:dyDescent="0.25">
      <c r="A29" t="s">
        <v>30</v>
      </c>
      <c r="B29" t="s">
        <v>240</v>
      </c>
      <c r="C29" s="67">
        <v>3799</v>
      </c>
      <c r="D29" s="8">
        <v>-0.17689970862456131</v>
      </c>
      <c r="E29" s="8">
        <v>-0.22320263039800287</v>
      </c>
      <c r="F29" s="67">
        <v>3163</v>
      </c>
      <c r="G29" s="8">
        <v>-0.10698775779971059</v>
      </c>
      <c r="H29" s="8">
        <v>-0.14703514291461228</v>
      </c>
      <c r="I29" s="67">
        <v>3163</v>
      </c>
      <c r="J29" s="8">
        <v>-0.10029202856857727</v>
      </c>
      <c r="K29" s="8">
        <v>-0.1429990432689974</v>
      </c>
      <c r="L29" s="70"/>
    </row>
    <row r="30" spans="1:12" ht="15" customHeight="1" x14ac:dyDescent="0.25">
      <c r="A30" t="s">
        <v>214</v>
      </c>
      <c r="B30" t="s">
        <v>241</v>
      </c>
      <c r="C30" s="67">
        <v>3813</v>
      </c>
      <c r="D30" s="6">
        <v>-2.143244144822409E-2</v>
      </c>
      <c r="E30" s="6">
        <v>-1.051004047635642E-2</v>
      </c>
      <c r="F30" s="67">
        <v>3813</v>
      </c>
      <c r="G30" s="6">
        <v>-2.1689074410806617E-2</v>
      </c>
      <c r="H30" s="10">
        <v>-1.0892456824799087E-2</v>
      </c>
      <c r="I30" s="67">
        <v>3813</v>
      </c>
      <c r="J30" s="6">
        <v>-3.5456112382484431E-2</v>
      </c>
      <c r="K30" s="10">
        <v>-1.9759751525530649E-2</v>
      </c>
      <c r="L30" s="70"/>
    </row>
    <row r="31" spans="1:12" ht="15" customHeight="1" x14ac:dyDescent="0.25">
      <c r="A31" t="s">
        <v>31</v>
      </c>
      <c r="B31" t="s">
        <v>242</v>
      </c>
      <c r="C31" s="67">
        <v>1109</v>
      </c>
      <c r="D31" s="6">
        <v>-0.11621172502952061</v>
      </c>
      <c r="E31" s="6">
        <v>-0.11588125831303821</v>
      </c>
      <c r="F31" s="67">
        <v>1109</v>
      </c>
      <c r="G31" s="6">
        <v>-0.12961645679254896</v>
      </c>
      <c r="H31" s="10">
        <v>-0.12623755351413524</v>
      </c>
      <c r="I31" s="67">
        <v>1109</v>
      </c>
      <c r="J31" s="6">
        <v>-1.1638059972207777E-2</v>
      </c>
      <c r="K31" s="10">
        <v>-1.3173543257696119E-2</v>
      </c>
      <c r="L31" s="70"/>
    </row>
    <row r="32" spans="1:12" ht="15" customHeight="1" x14ac:dyDescent="0.25">
      <c r="A32" t="s">
        <v>32</v>
      </c>
      <c r="B32" t="s">
        <v>243</v>
      </c>
      <c r="C32" s="67">
        <v>8842</v>
      </c>
      <c r="D32" s="8">
        <v>0.14085157302055162</v>
      </c>
      <c r="E32" s="8">
        <v>0.11912614340333018</v>
      </c>
      <c r="F32" s="67">
        <v>8841</v>
      </c>
      <c r="G32" s="8">
        <v>0.14026528157139881</v>
      </c>
      <c r="H32" s="8">
        <v>0.11938832200703127</v>
      </c>
      <c r="I32" s="67">
        <v>8841</v>
      </c>
      <c r="J32" s="8">
        <v>-6.4155673835241706E-2</v>
      </c>
      <c r="K32" s="8">
        <v>-5.4487207072277034E-2</v>
      </c>
      <c r="L32" s="70"/>
    </row>
    <row r="33" spans="1:12" ht="15" customHeight="1" x14ac:dyDescent="0.25">
      <c r="A33" t="s">
        <v>33</v>
      </c>
      <c r="B33" t="s">
        <v>244</v>
      </c>
      <c r="C33" s="67">
        <v>2567</v>
      </c>
      <c r="D33" s="8">
        <v>-0.23371718040370607</v>
      </c>
      <c r="E33" s="8">
        <v>-0.23203598230834052</v>
      </c>
      <c r="F33" s="67">
        <v>2567</v>
      </c>
      <c r="G33" s="8">
        <v>-0.23366246891906947</v>
      </c>
      <c r="H33" s="8">
        <v>-0.23178914770521489</v>
      </c>
      <c r="I33" s="67">
        <v>2567</v>
      </c>
      <c r="J33" s="8">
        <v>-0.26926874289659858</v>
      </c>
      <c r="K33" s="8">
        <v>-0.25166238814322445</v>
      </c>
      <c r="L33" s="70"/>
    </row>
    <row r="34" spans="1:12" ht="15" customHeight="1" x14ac:dyDescent="0.25">
      <c r="A34" t="s">
        <v>34</v>
      </c>
      <c r="B34" t="s">
        <v>245</v>
      </c>
      <c r="C34" s="67">
        <v>215</v>
      </c>
      <c r="D34" s="8">
        <v>-0.34361841435632362</v>
      </c>
      <c r="E34" s="8">
        <v>-0.30687605510546129</v>
      </c>
      <c r="F34" s="67">
        <v>215</v>
      </c>
      <c r="G34" s="8">
        <v>-0.343576201431471</v>
      </c>
      <c r="H34" s="8">
        <v>-0.30648459970947439</v>
      </c>
      <c r="I34" s="67">
        <v>215</v>
      </c>
      <c r="J34" s="8">
        <v>-0.33982769931653001</v>
      </c>
      <c r="K34" s="8">
        <v>-0.30416483048564963</v>
      </c>
      <c r="L34" s="70"/>
    </row>
    <row r="35" spans="1:12" ht="15" customHeight="1" x14ac:dyDescent="0.25">
      <c r="A35" t="s">
        <v>35</v>
      </c>
      <c r="B35" t="s">
        <v>246</v>
      </c>
      <c r="C35" s="67">
        <v>111</v>
      </c>
      <c r="D35" s="6">
        <v>0.3190478351831485</v>
      </c>
      <c r="E35" s="6">
        <v>0.23021185397099253</v>
      </c>
      <c r="F35" s="67">
        <v>109</v>
      </c>
      <c r="G35" s="6">
        <v>0.33120739050668174</v>
      </c>
      <c r="H35" s="10">
        <v>0.24053815964790093</v>
      </c>
      <c r="I35" s="67">
        <v>109</v>
      </c>
      <c r="J35" s="6">
        <v>0.26321114536234624</v>
      </c>
      <c r="K35" s="10">
        <v>0.18193815498043148</v>
      </c>
      <c r="L35" s="70"/>
    </row>
    <row r="36" spans="1:12" ht="15" customHeight="1" x14ac:dyDescent="0.25">
      <c r="A36" t="s">
        <v>36</v>
      </c>
      <c r="B36" t="s">
        <v>247</v>
      </c>
      <c r="C36" s="67">
        <v>1904</v>
      </c>
      <c r="D36" s="8">
        <v>0.12706163231516202</v>
      </c>
      <c r="E36" s="6">
        <v>9.2027552556447997E-2</v>
      </c>
      <c r="F36" s="67">
        <v>1904</v>
      </c>
      <c r="G36" s="8">
        <v>0.1274111275389383</v>
      </c>
      <c r="H36" s="10">
        <v>9.1913629503271269E-2</v>
      </c>
      <c r="I36" s="67">
        <v>1904</v>
      </c>
      <c r="J36" s="8">
        <v>0.12854020026546853</v>
      </c>
      <c r="K36" s="8">
        <v>0.10032574869016668</v>
      </c>
      <c r="L36" s="70"/>
    </row>
    <row r="37" spans="1:12" ht="15" customHeight="1" x14ac:dyDescent="0.25">
      <c r="A37" t="s">
        <v>37</v>
      </c>
      <c r="B37" t="s">
        <v>248</v>
      </c>
      <c r="C37" s="67">
        <v>5</v>
      </c>
      <c r="D37" s="6">
        <v>-0.13940361038594823</v>
      </c>
      <c r="E37" s="6">
        <v>-0.16651542811653311</v>
      </c>
      <c r="F37" s="67">
        <v>5</v>
      </c>
      <c r="G37" s="6">
        <v>-0.1393085090565177</v>
      </c>
      <c r="H37" s="10">
        <v>-0.16575394461697432</v>
      </c>
      <c r="I37" s="67">
        <v>5</v>
      </c>
      <c r="J37" s="6">
        <v>-0.12762055286996657</v>
      </c>
      <c r="K37" s="10">
        <v>-0.17174961185540613</v>
      </c>
      <c r="L37" s="70"/>
    </row>
    <row r="38" spans="1:12" ht="15" customHeight="1" x14ac:dyDescent="0.25">
      <c r="A38" t="s">
        <v>38</v>
      </c>
      <c r="B38" t="s">
        <v>249</v>
      </c>
      <c r="C38" s="67">
        <v>16943</v>
      </c>
      <c r="D38" s="8">
        <v>8.3489036041055953E-2</v>
      </c>
      <c r="E38" s="6">
        <v>-3.2230594832787104E-2</v>
      </c>
      <c r="F38" s="67">
        <v>16774</v>
      </c>
      <c r="G38" s="8">
        <v>8.3962973450853517E-2</v>
      </c>
      <c r="H38" s="10">
        <v>-3.021729082962921E-2</v>
      </c>
      <c r="I38" s="67">
        <v>16774</v>
      </c>
      <c r="J38" s="8">
        <v>0.13577927032242526</v>
      </c>
      <c r="K38" s="10">
        <v>2.0457583720963776E-2</v>
      </c>
      <c r="L38" s="70"/>
    </row>
    <row r="39" spans="1:12" ht="15" customHeight="1" x14ac:dyDescent="0.25">
      <c r="A39" t="s">
        <v>39</v>
      </c>
      <c r="B39" t="s">
        <v>250</v>
      </c>
      <c r="C39" s="67">
        <v>1710</v>
      </c>
      <c r="D39" s="8">
        <v>0.39883324270032211</v>
      </c>
      <c r="E39" s="8">
        <v>0.26072824962583596</v>
      </c>
      <c r="F39" s="67">
        <v>1397</v>
      </c>
      <c r="G39" s="8">
        <v>0.54630434702030173</v>
      </c>
      <c r="H39" s="8">
        <v>0.40122167215683885</v>
      </c>
      <c r="I39" s="67">
        <v>1397</v>
      </c>
      <c r="J39" s="8">
        <v>0.61047469664623788</v>
      </c>
      <c r="K39" s="8">
        <v>0.47981656182687871</v>
      </c>
      <c r="L39" s="70"/>
    </row>
    <row r="40" spans="1:12" ht="15" customHeight="1" x14ac:dyDescent="0.25">
      <c r="A40" t="s">
        <v>40</v>
      </c>
      <c r="B40" t="s">
        <v>251</v>
      </c>
      <c r="C40" s="67">
        <v>4223</v>
      </c>
      <c r="D40" s="6">
        <v>-3.6026487998753201E-2</v>
      </c>
      <c r="E40" s="8">
        <v>-0.12668009741386282</v>
      </c>
      <c r="F40" s="67">
        <v>4223</v>
      </c>
      <c r="G40" s="6">
        <v>-3.9062252673326053E-2</v>
      </c>
      <c r="H40" s="8">
        <v>-0.12519877601064316</v>
      </c>
      <c r="I40" s="67">
        <v>4223</v>
      </c>
      <c r="J40" s="6">
        <v>-5.2983282325132989E-4</v>
      </c>
      <c r="K40" s="8">
        <v>-8.8852018686808212E-2</v>
      </c>
      <c r="L40" s="70"/>
    </row>
    <row r="41" spans="1:12" ht="15" customHeight="1" x14ac:dyDescent="0.25">
      <c r="A41" t="s">
        <v>41</v>
      </c>
      <c r="B41" t="s">
        <v>252</v>
      </c>
      <c r="C41" s="67">
        <v>62090</v>
      </c>
      <c r="D41" s="8">
        <v>8.4238982928024161E-2</v>
      </c>
      <c r="E41" s="8">
        <v>4.7089035911526106E-2</v>
      </c>
      <c r="F41" s="67">
        <v>51315</v>
      </c>
      <c r="G41" s="8">
        <v>0.10537814520322662</v>
      </c>
      <c r="H41" s="8">
        <v>6.7431776324601747E-2</v>
      </c>
      <c r="I41" s="67">
        <v>51315</v>
      </c>
      <c r="J41" s="8">
        <v>7.8891974389858774E-2</v>
      </c>
      <c r="K41" s="8">
        <v>4.2667836429827272E-2</v>
      </c>
      <c r="L41" s="70"/>
    </row>
    <row r="42" spans="1:12" ht="15" customHeight="1" x14ac:dyDescent="0.25">
      <c r="A42" t="s">
        <v>42</v>
      </c>
      <c r="B42" t="s">
        <v>253</v>
      </c>
      <c r="C42" s="67">
        <v>1675</v>
      </c>
      <c r="D42" s="8">
        <v>0.18861117489796581</v>
      </c>
      <c r="E42" s="8">
        <v>0.1174953681907369</v>
      </c>
      <c r="F42" s="67">
        <v>1671</v>
      </c>
      <c r="G42" s="8">
        <v>0.18211207950369124</v>
      </c>
      <c r="H42" s="8">
        <v>0.11509221680499218</v>
      </c>
      <c r="I42" s="67">
        <v>1671</v>
      </c>
      <c r="J42" s="8">
        <v>0.12342835159019622</v>
      </c>
      <c r="K42" s="10">
        <v>6.4956604427482842E-2</v>
      </c>
      <c r="L42" s="70"/>
    </row>
    <row r="43" spans="1:12" ht="15" customHeight="1" x14ac:dyDescent="0.25">
      <c r="A43" t="s">
        <v>43</v>
      </c>
      <c r="B43" t="s">
        <v>254</v>
      </c>
      <c r="C43" s="67">
        <v>10512</v>
      </c>
      <c r="D43" s="8">
        <v>0.38646395183988536</v>
      </c>
      <c r="E43" s="8">
        <v>0.26749057217303718</v>
      </c>
      <c r="F43" s="67">
        <v>10509</v>
      </c>
      <c r="G43" s="8">
        <v>0.38348545599348882</v>
      </c>
      <c r="H43" s="8">
        <v>0.26699911501215734</v>
      </c>
      <c r="I43" s="67">
        <v>10509</v>
      </c>
      <c r="J43" s="8">
        <v>0.34187831141751712</v>
      </c>
      <c r="K43" s="8">
        <v>0.23053264284599875</v>
      </c>
      <c r="L43" s="70"/>
    </row>
    <row r="44" spans="1:12" ht="15" customHeight="1" x14ac:dyDescent="0.25">
      <c r="A44" t="s">
        <v>44</v>
      </c>
      <c r="B44" t="s">
        <v>255</v>
      </c>
      <c r="C44" s="67">
        <v>6633</v>
      </c>
      <c r="D44" s="8">
        <v>0.18594159367177343</v>
      </c>
      <c r="E44" s="8">
        <v>0.13427464715851634</v>
      </c>
      <c r="F44" s="67">
        <v>5963</v>
      </c>
      <c r="G44" s="8">
        <v>0.20357826494583628</v>
      </c>
      <c r="H44" s="8">
        <v>0.15162979243365468</v>
      </c>
      <c r="I44" s="67">
        <v>5963</v>
      </c>
      <c r="J44" s="8">
        <v>0.35202172329828246</v>
      </c>
      <c r="K44" s="8">
        <v>0.28850931511233124</v>
      </c>
      <c r="L44" s="70"/>
    </row>
    <row r="45" spans="1:12" ht="15" customHeight="1" x14ac:dyDescent="0.25">
      <c r="A45" t="s">
        <v>45</v>
      </c>
      <c r="B45" t="s">
        <v>256</v>
      </c>
      <c r="C45" s="67">
        <v>6983</v>
      </c>
      <c r="D45" s="6">
        <v>3.4706853154672569E-2</v>
      </c>
      <c r="E45" s="6">
        <v>-4.0759003038671575E-2</v>
      </c>
      <c r="F45" s="67">
        <v>6931</v>
      </c>
      <c r="G45" s="6">
        <v>3.1796932085151872E-2</v>
      </c>
      <c r="H45" s="10">
        <v>-4.0511241426865276E-2</v>
      </c>
      <c r="I45" s="67">
        <v>6931</v>
      </c>
      <c r="J45" s="6">
        <v>-2.2118405510393662E-2</v>
      </c>
      <c r="K45" s="8">
        <v>-9.3476788539726866E-2</v>
      </c>
      <c r="L45" s="70"/>
    </row>
    <row r="46" spans="1:12" ht="15" customHeight="1" x14ac:dyDescent="0.25">
      <c r="A46" t="s">
        <v>46</v>
      </c>
      <c r="B46" t="s">
        <v>257</v>
      </c>
      <c r="C46" s="67">
        <v>8977</v>
      </c>
      <c r="D46" s="8">
        <v>0.53453984496699281</v>
      </c>
      <c r="E46" s="8">
        <v>0.38625777277505174</v>
      </c>
      <c r="F46" s="67">
        <v>8965</v>
      </c>
      <c r="G46" s="8">
        <v>0.53348552931884397</v>
      </c>
      <c r="H46" s="8">
        <v>0.38574935344338013</v>
      </c>
      <c r="I46" s="67">
        <v>8965</v>
      </c>
      <c r="J46" s="8">
        <v>0.42067894516222404</v>
      </c>
      <c r="K46" s="8">
        <v>0.29316467873512048</v>
      </c>
      <c r="L46" s="70"/>
    </row>
    <row r="47" spans="1:12" ht="15" customHeight="1" x14ac:dyDescent="0.25">
      <c r="A47" t="s">
        <v>47</v>
      </c>
      <c r="B47" t="s">
        <v>258</v>
      </c>
      <c r="C47" s="67">
        <v>6918</v>
      </c>
      <c r="D47" s="8">
        <v>0.10393852513171795</v>
      </c>
      <c r="E47" s="6">
        <v>3.3140413732910122E-2</v>
      </c>
      <c r="F47" s="67">
        <v>6915</v>
      </c>
      <c r="G47" s="8">
        <v>0.10140499775638162</v>
      </c>
      <c r="H47" s="10">
        <v>3.1430101841563717E-2</v>
      </c>
      <c r="I47" s="67">
        <v>6915</v>
      </c>
      <c r="J47" s="6">
        <v>3.2800151935688887E-2</v>
      </c>
      <c r="K47" s="8">
        <v>-3.8444170694444342E-2</v>
      </c>
      <c r="L47" s="70"/>
    </row>
    <row r="48" spans="1:12" ht="15" customHeight="1" x14ac:dyDescent="0.25">
      <c r="A48" t="s">
        <v>48</v>
      </c>
      <c r="B48" t="s">
        <v>259</v>
      </c>
      <c r="C48" s="67">
        <v>42116</v>
      </c>
      <c r="D48" s="8">
        <v>0.34259251756895825</v>
      </c>
      <c r="E48" s="8">
        <v>0.24453298904108636</v>
      </c>
      <c r="F48" s="67">
        <v>39864</v>
      </c>
      <c r="G48" s="8">
        <v>0.35633448244652161</v>
      </c>
      <c r="H48" s="8">
        <v>0.25728310031874235</v>
      </c>
      <c r="I48" s="67">
        <v>39864</v>
      </c>
      <c r="J48" s="8">
        <v>0.22752849971026717</v>
      </c>
      <c r="K48" s="8">
        <v>0.1381271774747074</v>
      </c>
      <c r="L48" s="70"/>
    </row>
    <row r="49" spans="1:12" ht="15" customHeight="1" x14ac:dyDescent="0.25">
      <c r="A49" t="s">
        <v>49</v>
      </c>
      <c r="B49" t="s">
        <v>260</v>
      </c>
      <c r="C49" s="67">
        <v>18</v>
      </c>
      <c r="D49" s="6">
        <v>0.74647553761889862</v>
      </c>
      <c r="E49" s="6">
        <v>0.68029531559291367</v>
      </c>
      <c r="F49" s="67">
        <v>18</v>
      </c>
      <c r="G49" s="6">
        <v>0.74304422366210809</v>
      </c>
      <c r="H49" s="10">
        <v>0.67877901181313449</v>
      </c>
      <c r="I49" s="67">
        <v>18</v>
      </c>
      <c r="J49" s="8">
        <v>0.86837621751409644</v>
      </c>
      <c r="K49" s="8">
        <v>0.83209214801482989</v>
      </c>
      <c r="L49" s="70"/>
    </row>
    <row r="50" spans="1:12" ht="15" customHeight="1" x14ac:dyDescent="0.25">
      <c r="A50" t="s">
        <v>50</v>
      </c>
      <c r="B50" t="s">
        <v>261</v>
      </c>
      <c r="C50" s="67">
        <v>9</v>
      </c>
      <c r="D50" s="6">
        <v>0.13969033464612882</v>
      </c>
      <c r="E50" s="6">
        <v>0.18266711325249976</v>
      </c>
      <c r="F50" s="67">
        <v>8</v>
      </c>
      <c r="G50" s="6">
        <v>0.17548857657090927</v>
      </c>
      <c r="H50" s="10">
        <v>0.21522093253661895</v>
      </c>
      <c r="I50" s="67">
        <v>8</v>
      </c>
      <c r="J50" s="6">
        <v>0.19939751329022223</v>
      </c>
      <c r="K50" s="10">
        <v>0.23939549713938965</v>
      </c>
      <c r="L50" s="70"/>
    </row>
    <row r="51" spans="1:12" ht="15" customHeight="1" x14ac:dyDescent="0.25">
      <c r="A51" t="s">
        <v>51</v>
      </c>
      <c r="B51" t="s">
        <v>262</v>
      </c>
      <c r="C51" s="67">
        <v>16</v>
      </c>
      <c r="D51" s="6">
        <v>-0.57955639282074434</v>
      </c>
      <c r="E51" s="6">
        <v>-0.50367577241823358</v>
      </c>
      <c r="F51" s="67">
        <v>16</v>
      </c>
      <c r="G51" s="6">
        <v>-0.57932731818487815</v>
      </c>
      <c r="H51" s="10">
        <v>-0.50315821672285244</v>
      </c>
      <c r="I51" s="67">
        <v>16</v>
      </c>
      <c r="J51" s="6">
        <v>-0.5552695778736233</v>
      </c>
      <c r="K51" s="10">
        <v>-0.51523539757332382</v>
      </c>
      <c r="L51" s="70"/>
    </row>
    <row r="52" spans="1:12" ht="15" customHeight="1" x14ac:dyDescent="0.25">
      <c r="A52" t="s">
        <v>52</v>
      </c>
      <c r="B52" t="s">
        <v>263</v>
      </c>
      <c r="C52" s="67">
        <v>26801</v>
      </c>
      <c r="D52" s="8">
        <v>0.35448916766349109</v>
      </c>
      <c r="E52" s="8">
        <v>0.31926818540843405</v>
      </c>
      <c r="F52" s="67">
        <v>26568</v>
      </c>
      <c r="G52" s="8">
        <v>0.35478187624726576</v>
      </c>
      <c r="H52" s="8">
        <v>0.31834972257176536</v>
      </c>
      <c r="I52" s="67">
        <v>26568</v>
      </c>
      <c r="J52" s="8">
        <v>0.37517312227495297</v>
      </c>
      <c r="K52" s="8">
        <v>0.3598997446685529</v>
      </c>
      <c r="L52" s="70"/>
    </row>
    <row r="53" spans="1:12" ht="15" customHeight="1" x14ac:dyDescent="0.25">
      <c r="A53" t="s">
        <v>53</v>
      </c>
      <c r="B53" t="s">
        <v>264</v>
      </c>
      <c r="C53" s="67">
        <v>2015</v>
      </c>
      <c r="D53" s="8">
        <v>0.42501057748932741</v>
      </c>
      <c r="E53" s="8">
        <v>0.35364526083746067</v>
      </c>
      <c r="F53" s="67">
        <v>2012</v>
      </c>
      <c r="G53" s="8">
        <v>0.42446332310835533</v>
      </c>
      <c r="H53" s="8">
        <v>0.35261270779068449</v>
      </c>
      <c r="I53" s="67">
        <v>2012</v>
      </c>
      <c r="J53" s="8">
        <v>0.4002712664698585</v>
      </c>
      <c r="K53" s="8">
        <v>0.3468351130478205</v>
      </c>
      <c r="L53" s="70"/>
    </row>
    <row r="54" spans="1:12" ht="15" customHeight="1" x14ac:dyDescent="0.25">
      <c r="A54" t="s">
        <v>54</v>
      </c>
      <c r="B54" t="s">
        <v>265</v>
      </c>
      <c r="C54" s="67">
        <v>3445</v>
      </c>
      <c r="D54" s="8">
        <v>-0.12791652167387596</v>
      </c>
      <c r="E54" s="8">
        <v>-0.34360928885555697</v>
      </c>
      <c r="F54" s="67">
        <v>3445</v>
      </c>
      <c r="G54" s="8">
        <v>-0.12820997609282206</v>
      </c>
      <c r="H54" s="8">
        <v>-0.34691959677434103</v>
      </c>
      <c r="I54" s="67">
        <v>3445</v>
      </c>
      <c r="J54" s="8">
        <v>-0.11605991880061602</v>
      </c>
      <c r="K54" s="8">
        <v>-0.3257644604398508</v>
      </c>
      <c r="L54" s="70"/>
    </row>
    <row r="55" spans="1:12" ht="15" customHeight="1" x14ac:dyDescent="0.25">
      <c r="A55" t="s">
        <v>55</v>
      </c>
      <c r="B55" t="s">
        <v>266</v>
      </c>
      <c r="C55" s="67">
        <v>16018</v>
      </c>
      <c r="D55" s="8">
        <v>0.16196341858018751</v>
      </c>
      <c r="E55" s="8">
        <v>0.14979937265817037</v>
      </c>
      <c r="F55" s="67">
        <v>15973</v>
      </c>
      <c r="G55" s="8">
        <v>0.16283059957887042</v>
      </c>
      <c r="H55" s="8">
        <v>0.15048732199293074</v>
      </c>
      <c r="I55" s="67">
        <v>15973</v>
      </c>
      <c r="J55" s="8">
        <v>0.13115984797415131</v>
      </c>
      <c r="K55" s="8">
        <v>0.12538952745161114</v>
      </c>
      <c r="L55" s="70"/>
    </row>
    <row r="56" spans="1:12" ht="15" customHeight="1" x14ac:dyDescent="0.25">
      <c r="A56" t="s">
        <v>56</v>
      </c>
      <c r="B56" t="s">
        <v>267</v>
      </c>
      <c r="C56" s="67">
        <v>5398</v>
      </c>
      <c r="D56" s="8">
        <v>8.5583177607218494E-2</v>
      </c>
      <c r="E56" s="8">
        <v>7.8208799993487982E-2</v>
      </c>
      <c r="F56" s="67">
        <v>5394</v>
      </c>
      <c r="G56" s="8">
        <v>8.3804696830597866E-2</v>
      </c>
      <c r="H56" s="8">
        <v>7.6310816210749921E-2</v>
      </c>
      <c r="I56" s="67">
        <v>5394</v>
      </c>
      <c r="J56" s="8">
        <v>7.788670925831967E-2</v>
      </c>
      <c r="K56" s="8">
        <v>7.6018735263553489E-2</v>
      </c>
      <c r="L56" s="70"/>
    </row>
    <row r="57" spans="1:12" ht="15" customHeight="1" x14ac:dyDescent="0.25">
      <c r="A57" t="s">
        <v>57</v>
      </c>
      <c r="B57" t="s">
        <v>268</v>
      </c>
      <c r="C57" s="67">
        <v>729</v>
      </c>
      <c r="D57" s="6">
        <v>7.9338363739767007E-2</v>
      </c>
      <c r="E57" s="6">
        <v>7.3253985356234008E-2</v>
      </c>
      <c r="F57" s="67">
        <v>44</v>
      </c>
      <c r="G57" s="8">
        <v>1.0106977211463695</v>
      </c>
      <c r="H57" s="8">
        <v>0.92673465404435895</v>
      </c>
      <c r="I57" s="67">
        <v>44</v>
      </c>
      <c r="J57" s="8">
        <v>0.82216274657580823</v>
      </c>
      <c r="K57" s="8">
        <v>0.78626911941297517</v>
      </c>
      <c r="L57" s="70"/>
    </row>
    <row r="58" spans="1:12" ht="15" customHeight="1" x14ac:dyDescent="0.25">
      <c r="A58" t="s">
        <v>58</v>
      </c>
      <c r="B58" t="s">
        <v>269</v>
      </c>
      <c r="C58" s="67">
        <v>1453</v>
      </c>
      <c r="D58" s="6">
        <v>-3.1947385994382495E-2</v>
      </c>
      <c r="E58" s="6">
        <v>-5.2073061736551358E-2</v>
      </c>
      <c r="F58" s="67">
        <v>77</v>
      </c>
      <c r="G58" s="6">
        <v>2.6486049197692079E-2</v>
      </c>
      <c r="H58" s="10">
        <v>-3.3921416634339001E-2</v>
      </c>
      <c r="I58" s="67">
        <v>77</v>
      </c>
      <c r="J58" s="6">
        <v>6.6183426452425378E-2</v>
      </c>
      <c r="K58" s="10">
        <v>4.4151579227247988E-2</v>
      </c>
      <c r="L58" s="70"/>
    </row>
    <row r="59" spans="1:12" ht="15" customHeight="1" x14ac:dyDescent="0.25">
      <c r="A59" t="s">
        <v>59</v>
      </c>
      <c r="B59" t="s">
        <v>270</v>
      </c>
      <c r="C59" s="67">
        <v>94</v>
      </c>
      <c r="D59" s="6">
        <v>0.16258486948785869</v>
      </c>
      <c r="E59" s="6">
        <v>0.12938756083066325</v>
      </c>
      <c r="F59" s="67">
        <v>93</v>
      </c>
      <c r="G59" s="6">
        <v>0.15438704850697305</v>
      </c>
      <c r="H59" s="10">
        <v>0.12308987494113893</v>
      </c>
      <c r="I59" s="67">
        <v>93</v>
      </c>
      <c r="J59" s="6">
        <v>0.17919981188461495</v>
      </c>
      <c r="K59" s="10">
        <v>0.16215539119800637</v>
      </c>
      <c r="L59" s="70"/>
    </row>
    <row r="60" spans="1:12" ht="15" customHeight="1" x14ac:dyDescent="0.25">
      <c r="A60" t="s">
        <v>60</v>
      </c>
      <c r="B60" t="s">
        <v>271</v>
      </c>
      <c r="C60" s="67">
        <v>1219</v>
      </c>
      <c r="D60" s="8">
        <v>-0.37127613532944076</v>
      </c>
      <c r="E60" s="8">
        <v>-0.39737505595067879</v>
      </c>
      <c r="F60" s="67">
        <v>1219</v>
      </c>
      <c r="G60" s="8">
        <v>-0.37117994882972505</v>
      </c>
      <c r="H60" s="8">
        <v>-0.39729217213872081</v>
      </c>
      <c r="I60" s="67">
        <v>1219</v>
      </c>
      <c r="J60" s="8">
        <v>-0.36249955297905567</v>
      </c>
      <c r="K60" s="8">
        <v>-0.42641961212569474</v>
      </c>
      <c r="L60" s="70"/>
    </row>
    <row r="61" spans="1:12" ht="15" customHeight="1" x14ac:dyDescent="0.25">
      <c r="A61" t="s">
        <v>61</v>
      </c>
      <c r="B61" t="s">
        <v>272</v>
      </c>
      <c r="C61" s="67">
        <v>73</v>
      </c>
      <c r="D61" s="6">
        <v>-4.5648704549637049E-2</v>
      </c>
      <c r="E61" s="6">
        <v>-7.7122342018187462E-2</v>
      </c>
      <c r="F61" s="67">
        <v>73</v>
      </c>
      <c r="G61" s="6">
        <v>-4.5538991371099895E-2</v>
      </c>
      <c r="H61" s="10">
        <v>-7.7132767666071925E-2</v>
      </c>
      <c r="I61" s="67">
        <v>73</v>
      </c>
      <c r="J61" s="6">
        <v>-3.86529089545221E-2</v>
      </c>
      <c r="K61" s="10">
        <v>-7.4292482925943801E-2</v>
      </c>
      <c r="L61" s="70"/>
    </row>
    <row r="62" spans="1:12" ht="15" customHeight="1" x14ac:dyDescent="0.25">
      <c r="A62" t="s">
        <v>62</v>
      </c>
      <c r="B62" t="s">
        <v>273</v>
      </c>
      <c r="C62" s="67">
        <v>446</v>
      </c>
      <c r="D62" s="8">
        <v>0.55245853759474983</v>
      </c>
      <c r="E62" s="8">
        <v>0.51474993918789813</v>
      </c>
      <c r="F62" s="67">
        <v>446</v>
      </c>
      <c r="G62" s="8">
        <v>0.55254641412357464</v>
      </c>
      <c r="H62" s="8">
        <v>0.51456115500675048</v>
      </c>
      <c r="I62" s="67">
        <v>446</v>
      </c>
      <c r="J62" s="8">
        <v>0.59707945603748025</v>
      </c>
      <c r="K62" s="8">
        <v>0.58786050390331757</v>
      </c>
      <c r="L62" s="70"/>
    </row>
    <row r="63" spans="1:12" ht="15" customHeight="1" x14ac:dyDescent="0.25">
      <c r="A63" t="s">
        <v>63</v>
      </c>
      <c r="B63" t="s">
        <v>274</v>
      </c>
      <c r="C63" s="67">
        <v>1410</v>
      </c>
      <c r="D63" s="8">
        <v>0.24262683375908004</v>
      </c>
      <c r="E63" s="8">
        <v>0.19346212143333891</v>
      </c>
      <c r="F63" s="67">
        <v>1410</v>
      </c>
      <c r="G63" s="8">
        <v>0.24274553220957021</v>
      </c>
      <c r="H63" s="8">
        <v>0.19370935695535291</v>
      </c>
      <c r="I63" s="67">
        <v>1410</v>
      </c>
      <c r="J63" s="8">
        <v>0.22264798883431841</v>
      </c>
      <c r="K63" s="8">
        <v>0.18176077052874101</v>
      </c>
      <c r="L63" s="70"/>
    </row>
    <row r="64" spans="1:12" ht="15" customHeight="1" x14ac:dyDescent="0.25">
      <c r="A64" t="s">
        <v>64</v>
      </c>
      <c r="B64" t="s">
        <v>275</v>
      </c>
      <c r="C64" s="67">
        <v>99</v>
      </c>
      <c r="D64" s="6">
        <v>0.39844222638077381</v>
      </c>
      <c r="E64" s="6">
        <v>0.34370206873912174</v>
      </c>
      <c r="F64" s="67">
        <v>99</v>
      </c>
      <c r="G64" s="6">
        <v>0.39853435450769276</v>
      </c>
      <c r="H64" s="10">
        <v>0.34397848805528558</v>
      </c>
      <c r="I64" s="67">
        <v>99</v>
      </c>
      <c r="J64" s="8">
        <v>0.34962235340888087</v>
      </c>
      <c r="K64" s="8">
        <v>0.30003081431115441</v>
      </c>
      <c r="L64" s="70"/>
    </row>
    <row r="65" spans="1:12" ht="15" customHeight="1" x14ac:dyDescent="0.25">
      <c r="A65" t="s">
        <v>65</v>
      </c>
      <c r="B65" t="s">
        <v>276</v>
      </c>
      <c r="C65" s="67">
        <v>5636</v>
      </c>
      <c r="D65" s="6">
        <v>1.3057299273255666E-2</v>
      </c>
      <c r="E65" s="6">
        <v>2.7820325717825861E-2</v>
      </c>
      <c r="F65" s="67">
        <v>3904</v>
      </c>
      <c r="G65" s="6">
        <v>7.5767542689360191E-3</v>
      </c>
      <c r="H65" s="10">
        <v>2.1574972410860521E-2</v>
      </c>
      <c r="I65" s="67">
        <v>3904</v>
      </c>
      <c r="J65" s="6">
        <v>3.2333194863456384E-3</v>
      </c>
      <c r="K65" s="10">
        <v>2.0817826889230902E-2</v>
      </c>
      <c r="L65" s="70"/>
    </row>
    <row r="66" spans="1:12" ht="15" customHeight="1" x14ac:dyDescent="0.25">
      <c r="A66" t="s">
        <v>66</v>
      </c>
      <c r="B66" t="s">
        <v>277</v>
      </c>
      <c r="C66" s="67">
        <v>21800</v>
      </c>
      <c r="D66" s="6">
        <v>-1.021777047565694E-2</v>
      </c>
      <c r="E66" s="6">
        <v>-2.0935297319281749E-2</v>
      </c>
      <c r="F66" s="67">
        <v>21800</v>
      </c>
      <c r="G66" s="6">
        <v>-1.0126300637170699E-2</v>
      </c>
      <c r="H66" s="10">
        <v>-2.1115835790549844E-2</v>
      </c>
      <c r="I66" s="67">
        <v>21800</v>
      </c>
      <c r="J66" s="6">
        <v>-1.3505198021868003E-2</v>
      </c>
      <c r="K66" s="8">
        <v>-3.7784421882112132E-2</v>
      </c>
      <c r="L66" s="70"/>
    </row>
    <row r="67" spans="1:12" ht="15" customHeight="1" x14ac:dyDescent="0.25">
      <c r="A67" t="s">
        <v>67</v>
      </c>
      <c r="B67" t="s">
        <v>278</v>
      </c>
      <c r="C67" s="67">
        <v>10304</v>
      </c>
      <c r="D67" s="8">
        <v>0.13176621560517338</v>
      </c>
      <c r="E67" s="8">
        <v>9.7920677912509441E-2</v>
      </c>
      <c r="F67" s="67">
        <v>10297</v>
      </c>
      <c r="G67" s="8">
        <v>0.13107788607499912</v>
      </c>
      <c r="H67" s="8">
        <v>9.7408008854261388E-2</v>
      </c>
      <c r="I67" s="67">
        <v>10297</v>
      </c>
      <c r="J67" s="8">
        <v>0.13237664027006682</v>
      </c>
      <c r="K67" s="8">
        <v>0.10167758754572735</v>
      </c>
      <c r="L67" s="70"/>
    </row>
    <row r="68" spans="1:12" ht="15" customHeight="1" x14ac:dyDescent="0.25">
      <c r="A68" t="s">
        <v>68</v>
      </c>
      <c r="B68" t="s">
        <v>279</v>
      </c>
      <c r="C68" s="67">
        <v>7664</v>
      </c>
      <c r="D68" s="6">
        <v>2.5788712423744288E-2</v>
      </c>
      <c r="E68" s="6">
        <v>-3.7551337515623055E-2</v>
      </c>
      <c r="F68" s="67">
        <v>7664</v>
      </c>
      <c r="G68" s="6">
        <v>2.5881645082851717E-2</v>
      </c>
      <c r="H68" s="10">
        <v>-3.6570193918947044E-2</v>
      </c>
      <c r="I68" s="67">
        <v>7664</v>
      </c>
      <c r="J68" s="6">
        <v>3.0127274114209401E-2</v>
      </c>
      <c r="K68" s="10">
        <v>-2.0409098939616638E-2</v>
      </c>
      <c r="L68" s="70"/>
    </row>
    <row r="69" spans="1:12" ht="15" customHeight="1" x14ac:dyDescent="0.25">
      <c r="A69" s="40"/>
      <c r="B69" s="40"/>
      <c r="C69" s="64">
        <f>SUM(C4:C68)</f>
        <v>674227</v>
      </c>
      <c r="D69" s="40"/>
      <c r="E69" s="40"/>
      <c r="F69" s="64">
        <f>SUM(F4:F68)</f>
        <v>651749</v>
      </c>
      <c r="G69" s="40"/>
      <c r="H69" s="40"/>
      <c r="I69" s="64">
        <f>SUM(I4:I68)</f>
        <v>651749</v>
      </c>
      <c r="J69" s="40"/>
      <c r="K69" s="40"/>
      <c r="L69" s="70"/>
    </row>
    <row r="70" spans="1:12" ht="15" customHeight="1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70"/>
    </row>
    <row r="71" spans="1:12" ht="15" customHeight="1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70"/>
    </row>
    <row r="72" spans="1:12" ht="15" customHeight="1" x14ac:dyDescent="0.25"/>
    <row r="73" spans="1:12" ht="15" customHeight="1" x14ac:dyDescent="0.25"/>
    <row r="74" spans="1:12" ht="15" customHeight="1" x14ac:dyDescent="0.25">
      <c r="B74" s="39" t="s">
        <v>158</v>
      </c>
      <c r="C74" s="50" t="s">
        <v>149</v>
      </c>
      <c r="D74" s="50"/>
      <c r="E74" s="49"/>
      <c r="F74" s="50" t="s">
        <v>150</v>
      </c>
      <c r="G74" s="50"/>
      <c r="H74" s="49"/>
      <c r="I74" s="50" t="s">
        <v>152</v>
      </c>
      <c r="J74" s="50"/>
      <c r="K74" s="49"/>
    </row>
    <row r="75" spans="1:12" ht="15" customHeight="1" x14ac:dyDescent="0.25">
      <c r="B75" s="40" t="s">
        <v>159</v>
      </c>
      <c r="C75" s="41" t="s">
        <v>73</v>
      </c>
      <c r="D75" s="42" t="s">
        <v>147</v>
      </c>
      <c r="E75" s="42" t="s">
        <v>148</v>
      </c>
      <c r="F75" s="42" t="s">
        <v>73</v>
      </c>
      <c r="G75" s="42" t="s">
        <v>147</v>
      </c>
      <c r="H75" s="42" t="s">
        <v>148</v>
      </c>
      <c r="I75" s="42" t="s">
        <v>73</v>
      </c>
      <c r="J75" s="42" t="s">
        <v>147</v>
      </c>
      <c r="K75" s="42" t="s">
        <v>148</v>
      </c>
    </row>
    <row r="76" spans="1:12" ht="15" customHeight="1" x14ac:dyDescent="0.25">
      <c r="A76" t="s">
        <v>161</v>
      </c>
      <c r="B76" t="s">
        <v>160</v>
      </c>
      <c r="C76" s="67">
        <v>23</v>
      </c>
      <c r="D76" s="6">
        <v>-0.41918087869721821</v>
      </c>
      <c r="E76" s="6">
        <v>-0.39615388947715091</v>
      </c>
      <c r="F76" s="67">
        <v>18</v>
      </c>
      <c r="G76" s="6">
        <v>-0.35525803695503322</v>
      </c>
      <c r="H76" s="10">
        <v>-0.34652219416417746</v>
      </c>
      <c r="I76" s="67">
        <v>18</v>
      </c>
      <c r="J76" s="8">
        <v>1.5842681207259335</v>
      </c>
      <c r="K76" s="8">
        <v>1.5452970788919986</v>
      </c>
    </row>
    <row r="77" spans="1:12" x14ac:dyDescent="0.25">
      <c r="A77" t="s">
        <v>163</v>
      </c>
      <c r="B77" t="s">
        <v>162</v>
      </c>
      <c r="C77" s="67">
        <v>21</v>
      </c>
      <c r="D77" s="6">
        <v>0.29901950364695767</v>
      </c>
      <c r="E77" s="6">
        <v>0.29183922919202598</v>
      </c>
      <c r="F77" s="67">
        <v>21</v>
      </c>
      <c r="G77" s="6">
        <v>0.2878937025167545</v>
      </c>
      <c r="H77" s="10">
        <v>0.28029173741383157</v>
      </c>
      <c r="I77" s="67">
        <v>21</v>
      </c>
      <c r="J77" s="6">
        <v>0.65106928620361149</v>
      </c>
      <c r="K77" s="10">
        <v>0.63089914132904268</v>
      </c>
    </row>
    <row r="78" spans="1:12" x14ac:dyDescent="0.25">
      <c r="A78" t="s">
        <v>165</v>
      </c>
      <c r="B78" t="s">
        <v>164</v>
      </c>
      <c r="C78" s="67">
        <v>1981</v>
      </c>
      <c r="D78" s="6">
        <v>-5.7416661309931886E-2</v>
      </c>
      <c r="E78" s="6">
        <v>-6.9073781558059974E-2</v>
      </c>
      <c r="F78" s="67">
        <v>1981</v>
      </c>
      <c r="G78" s="6">
        <v>-5.8803091119671309E-2</v>
      </c>
      <c r="H78" s="10">
        <v>-7.0380893911465556E-2</v>
      </c>
      <c r="I78" s="67">
        <v>1981</v>
      </c>
      <c r="J78" s="6">
        <v>4.934373670698014E-2</v>
      </c>
      <c r="K78" s="10">
        <v>3.4561842044614023E-2</v>
      </c>
    </row>
    <row r="79" spans="1:12" x14ac:dyDescent="0.25">
      <c r="A79" t="s">
        <v>167</v>
      </c>
      <c r="B79" t="s">
        <v>166</v>
      </c>
      <c r="C79" s="67">
        <v>2267</v>
      </c>
      <c r="D79" s="6">
        <v>9.0574369997515336E-2</v>
      </c>
      <c r="E79" s="6">
        <v>6.7740853072358401E-2</v>
      </c>
      <c r="F79" s="67">
        <v>2266</v>
      </c>
      <c r="G79" s="6">
        <v>8.986774740397023E-2</v>
      </c>
      <c r="H79" s="10">
        <v>6.6872894462074506E-2</v>
      </c>
      <c r="I79" s="67">
        <v>2266</v>
      </c>
      <c r="J79" s="8">
        <v>7.351135481322453E-2</v>
      </c>
      <c r="K79" s="10">
        <v>5.0119267220221843E-2</v>
      </c>
    </row>
    <row r="80" spans="1:12" x14ac:dyDescent="0.25">
      <c r="A80" t="s">
        <v>169</v>
      </c>
      <c r="B80" t="s">
        <v>168</v>
      </c>
      <c r="C80" s="67">
        <v>831</v>
      </c>
      <c r="D80" s="8">
        <v>0.68005800974632291</v>
      </c>
      <c r="E80" s="8">
        <v>0.53615262157221022</v>
      </c>
      <c r="F80" s="67">
        <v>831</v>
      </c>
      <c r="G80" s="8">
        <v>0.67813222329845624</v>
      </c>
      <c r="H80" s="8">
        <v>0.53351930835512407</v>
      </c>
      <c r="I80" s="67">
        <v>831</v>
      </c>
      <c r="J80" s="8">
        <v>0.57830836136118713</v>
      </c>
      <c r="K80" s="8">
        <v>0.45687968687762504</v>
      </c>
    </row>
    <row r="81" spans="1:11" x14ac:dyDescent="0.25">
      <c r="A81" t="s">
        <v>171</v>
      </c>
      <c r="B81" t="s">
        <v>170</v>
      </c>
      <c r="C81" s="67">
        <v>18432</v>
      </c>
      <c r="D81" s="8">
        <v>4.356969014698258E-2</v>
      </c>
      <c r="E81" s="6">
        <v>1.9154402906273758E-2</v>
      </c>
      <c r="F81" s="67">
        <v>18432</v>
      </c>
      <c r="G81" s="8">
        <v>4.2841575886681617E-2</v>
      </c>
      <c r="H81" s="10">
        <v>1.8193124889352718E-2</v>
      </c>
      <c r="I81" s="67">
        <v>18432</v>
      </c>
      <c r="J81" s="8">
        <v>9.7266415661813002E-2</v>
      </c>
      <c r="K81" s="8">
        <v>7.5965798268933821E-2</v>
      </c>
    </row>
    <row r="82" spans="1:11" x14ac:dyDescent="0.25">
      <c r="A82" t="s">
        <v>173</v>
      </c>
      <c r="B82" t="s">
        <v>172</v>
      </c>
      <c r="C82" s="67">
        <v>9311</v>
      </c>
      <c r="D82" s="6">
        <v>2.4139247689295235E-2</v>
      </c>
      <c r="E82" s="6">
        <v>9.9138018307144311E-3</v>
      </c>
      <c r="F82" s="67">
        <v>8128</v>
      </c>
      <c r="G82" s="6">
        <v>2.5306206304972E-2</v>
      </c>
      <c r="H82" s="10">
        <v>8.8718014974394493E-3</v>
      </c>
      <c r="I82" s="67">
        <v>8128</v>
      </c>
      <c r="J82" s="6">
        <v>2.5358564722899487E-2</v>
      </c>
      <c r="K82" s="10">
        <v>1.9956598837766609E-2</v>
      </c>
    </row>
    <row r="83" spans="1:11" x14ac:dyDescent="0.25">
      <c r="A83" t="s">
        <v>174</v>
      </c>
      <c r="B83" t="s">
        <v>168</v>
      </c>
      <c r="C83" s="67">
        <v>680</v>
      </c>
      <c r="D83" s="8">
        <v>0.55432812693541034</v>
      </c>
      <c r="E83" s="8">
        <v>0.39270419244821769</v>
      </c>
      <c r="F83" s="67">
        <v>680</v>
      </c>
      <c r="G83" s="8">
        <v>0.55424466384119531</v>
      </c>
      <c r="H83" s="8">
        <v>0.3919886453718332</v>
      </c>
      <c r="I83" s="67">
        <v>680</v>
      </c>
      <c r="J83" s="8">
        <v>0.34684269534625262</v>
      </c>
      <c r="K83" s="8">
        <v>0.20588387538230979</v>
      </c>
    </row>
    <row r="84" spans="1:11" x14ac:dyDescent="0.25">
      <c r="A84" t="s">
        <v>176</v>
      </c>
      <c r="B84" t="s">
        <v>175</v>
      </c>
      <c r="C84" s="67">
        <v>3923</v>
      </c>
      <c r="D84" s="8">
        <v>-8.2169470460616803E-2</v>
      </c>
      <c r="E84" s="8">
        <v>-9.958878407846064E-2</v>
      </c>
      <c r="F84" s="67">
        <v>3923</v>
      </c>
      <c r="G84" s="8">
        <v>-8.2617419673539055E-2</v>
      </c>
      <c r="H84" s="8">
        <v>-0.10006813485044892</v>
      </c>
      <c r="I84" s="67">
        <v>3923</v>
      </c>
      <c r="J84" s="8">
        <v>-8.2463809835190055E-2</v>
      </c>
      <c r="K84" s="8">
        <v>-9.9179692611638864E-2</v>
      </c>
    </row>
    <row r="85" spans="1:11" x14ac:dyDescent="0.25">
      <c r="A85" t="s">
        <v>178</v>
      </c>
      <c r="B85" t="s">
        <v>177</v>
      </c>
      <c r="C85" s="67">
        <v>13498</v>
      </c>
      <c r="D85" s="8">
        <v>9.4201083803226573E-2</v>
      </c>
      <c r="E85" s="8">
        <v>5.6702014964606716E-2</v>
      </c>
      <c r="F85" s="67">
        <v>13498</v>
      </c>
      <c r="G85" s="8">
        <v>9.3984544608074219E-2</v>
      </c>
      <c r="H85" s="8">
        <v>5.6334412046070197E-2</v>
      </c>
      <c r="I85" s="67">
        <v>13498</v>
      </c>
      <c r="J85" s="8">
        <v>0.12839815188886969</v>
      </c>
      <c r="K85" s="8">
        <v>9.6772597478963246E-2</v>
      </c>
    </row>
    <row r="86" spans="1:11" x14ac:dyDescent="0.25">
      <c r="A86" t="s">
        <v>180</v>
      </c>
      <c r="B86" t="s">
        <v>179</v>
      </c>
      <c r="C86" s="67">
        <v>1256</v>
      </c>
      <c r="D86" s="6">
        <v>2.3235037647313633E-2</v>
      </c>
      <c r="E86" s="6">
        <v>9.2977760820474528E-3</v>
      </c>
      <c r="F86" s="67">
        <v>1256</v>
      </c>
      <c r="G86" s="6">
        <v>2.3197227898366302E-2</v>
      </c>
      <c r="H86" s="10">
        <v>9.0211223337329435E-3</v>
      </c>
      <c r="I86" s="67">
        <v>1256</v>
      </c>
      <c r="J86" s="6">
        <v>2.8044250012287591E-2</v>
      </c>
      <c r="K86" s="10">
        <v>1.8720706530127713E-2</v>
      </c>
    </row>
    <row r="87" spans="1:11" x14ac:dyDescent="0.25">
      <c r="A87" t="s">
        <v>282</v>
      </c>
      <c r="B87" t="s">
        <v>280</v>
      </c>
      <c r="C87" s="67">
        <v>14312</v>
      </c>
      <c r="D87" s="6">
        <v>-3.7100746124778622E-2</v>
      </c>
      <c r="E87" s="8">
        <v>-5.0579168012452783E-2</v>
      </c>
      <c r="F87" s="67">
        <v>14307</v>
      </c>
      <c r="G87" s="6">
        <v>-3.8405690573334483E-2</v>
      </c>
      <c r="H87" s="8">
        <v>-5.2118675095379985E-2</v>
      </c>
      <c r="I87" s="67">
        <v>14307</v>
      </c>
      <c r="J87" s="8">
        <v>-3.3774647204857788E-2</v>
      </c>
      <c r="K87" s="8">
        <v>-4.7834247307724273E-2</v>
      </c>
    </row>
    <row r="88" spans="1:11" x14ac:dyDescent="0.25">
      <c r="A88" t="s">
        <v>182</v>
      </c>
      <c r="B88" t="s">
        <v>181</v>
      </c>
      <c r="C88" s="67">
        <v>579</v>
      </c>
      <c r="D88" s="8">
        <v>0.43837138066385967</v>
      </c>
      <c r="E88" s="8">
        <v>0.37322409750681812</v>
      </c>
      <c r="F88" s="67">
        <v>579</v>
      </c>
      <c r="G88" s="8">
        <v>0.43836447385312538</v>
      </c>
      <c r="H88" s="8">
        <v>0.37392571922319801</v>
      </c>
      <c r="I88" s="67">
        <v>579</v>
      </c>
      <c r="J88" s="8">
        <v>0.37811366778778688</v>
      </c>
      <c r="K88" s="8">
        <v>0.32808838519736988</v>
      </c>
    </row>
    <row r="89" spans="1:11" x14ac:dyDescent="0.25">
      <c r="A89" t="s">
        <v>184</v>
      </c>
      <c r="B89" t="s">
        <v>183</v>
      </c>
      <c r="C89" s="67">
        <v>1185</v>
      </c>
      <c r="D89" s="8">
        <v>0.39769918435813839</v>
      </c>
      <c r="E89" s="8">
        <v>0.27222800369391914</v>
      </c>
      <c r="F89" s="67">
        <v>1181</v>
      </c>
      <c r="G89" s="8">
        <v>0.39616902854382313</v>
      </c>
      <c r="H89" s="8">
        <v>0.26886112389938033</v>
      </c>
      <c r="I89" s="67">
        <v>1181</v>
      </c>
      <c r="J89" s="8">
        <v>0.34036900775233508</v>
      </c>
      <c r="K89" s="8">
        <v>0.2596476433454975</v>
      </c>
    </row>
    <row r="90" spans="1:11" x14ac:dyDescent="0.25">
      <c r="A90" t="s">
        <v>186</v>
      </c>
      <c r="B90" t="s">
        <v>185</v>
      </c>
      <c r="C90" s="67">
        <v>18660</v>
      </c>
      <c r="D90" s="6">
        <v>-1.3528081663397942E-3</v>
      </c>
      <c r="E90" s="6">
        <v>-1.5410336187054658E-2</v>
      </c>
      <c r="F90" s="67">
        <v>18634</v>
      </c>
      <c r="G90" s="6">
        <v>-1.9125174588054295E-3</v>
      </c>
      <c r="H90" s="10">
        <v>-1.6371218503012139E-2</v>
      </c>
      <c r="I90" s="67">
        <v>18634</v>
      </c>
      <c r="J90" s="6">
        <v>2.7558050960713775E-3</v>
      </c>
      <c r="K90" s="10">
        <v>-1.6587706024154325E-2</v>
      </c>
    </row>
    <row r="91" spans="1:11" x14ac:dyDescent="0.25">
      <c r="A91" t="s">
        <v>188</v>
      </c>
      <c r="B91" t="s">
        <v>187</v>
      </c>
      <c r="C91" s="67">
        <v>1254</v>
      </c>
      <c r="D91" s="8">
        <v>0.99735035651418347</v>
      </c>
      <c r="E91" s="8">
        <v>0.88383429798735325</v>
      </c>
      <c r="F91" s="67">
        <v>1254</v>
      </c>
      <c r="G91" s="8">
        <v>0.99714944884881029</v>
      </c>
      <c r="H91" s="8">
        <v>0.88264616774277826</v>
      </c>
      <c r="I91" s="67">
        <v>1254</v>
      </c>
      <c r="J91" s="8">
        <v>0.90390467509618977</v>
      </c>
      <c r="K91" s="8">
        <v>0.8589937082133936</v>
      </c>
    </row>
    <row r="92" spans="1:11" x14ac:dyDescent="0.25">
      <c r="A92" t="s">
        <v>190</v>
      </c>
      <c r="B92" t="s">
        <v>189</v>
      </c>
      <c r="C92" s="67">
        <v>82</v>
      </c>
      <c r="D92" s="6">
        <v>0.29492092666208714</v>
      </c>
      <c r="E92" s="6">
        <v>0.2515565602480298</v>
      </c>
      <c r="F92" s="67">
        <v>82</v>
      </c>
      <c r="G92" s="6">
        <v>0.29492850429450479</v>
      </c>
      <c r="H92" s="10">
        <v>0.25118088349539908</v>
      </c>
      <c r="I92" s="67">
        <v>82</v>
      </c>
      <c r="J92" s="8">
        <v>0.38786094517544567</v>
      </c>
      <c r="K92" s="8">
        <v>0.33610728102619564</v>
      </c>
    </row>
    <row r="93" spans="1:11" x14ac:dyDescent="0.25">
      <c r="A93" t="s">
        <v>192</v>
      </c>
      <c r="B93" t="s">
        <v>191</v>
      </c>
      <c r="C93" s="67">
        <v>87</v>
      </c>
      <c r="D93" s="6">
        <v>0.66159397501730521</v>
      </c>
      <c r="E93" s="6">
        <v>0.34729785395446794</v>
      </c>
      <c r="F93" s="67">
        <v>87</v>
      </c>
      <c r="G93" s="8">
        <v>0.64061991428374576</v>
      </c>
      <c r="H93" s="10">
        <v>0.32954602286395418</v>
      </c>
      <c r="I93" s="67">
        <v>87</v>
      </c>
      <c r="J93" s="8">
        <v>0.79645338529898368</v>
      </c>
      <c r="K93" s="8">
        <v>0.46248078589144592</v>
      </c>
    </row>
    <row r="94" spans="1:11" x14ac:dyDescent="0.25">
      <c r="A94" t="s">
        <v>194</v>
      </c>
      <c r="B94" t="s">
        <v>193</v>
      </c>
      <c r="C94" s="67">
        <v>2</v>
      </c>
      <c r="D94" s="6">
        <v>-0.91645307491769767</v>
      </c>
      <c r="E94" s="6">
        <v>-0.82262218118829</v>
      </c>
      <c r="F94" s="67">
        <v>2</v>
      </c>
      <c r="G94" s="6">
        <v>-0.91635366623580261</v>
      </c>
      <c r="H94" s="10">
        <v>-0.82166964049566849</v>
      </c>
      <c r="I94" s="67">
        <v>2</v>
      </c>
      <c r="J94" s="6">
        <v>-0.91465503956565875</v>
      </c>
      <c r="K94" s="10">
        <v>-0.84712773729697688</v>
      </c>
    </row>
    <row r="95" spans="1:11" x14ac:dyDescent="0.25">
      <c r="A95" t="s">
        <v>196</v>
      </c>
      <c r="B95" t="s">
        <v>195</v>
      </c>
      <c r="C95" s="67">
        <v>7</v>
      </c>
      <c r="D95" s="6">
        <v>-7.988536181983006E-3</v>
      </c>
      <c r="E95" s="6">
        <v>1.6417150658842375E-2</v>
      </c>
      <c r="F95" s="67">
        <v>7</v>
      </c>
      <c r="G95" s="6">
        <v>-7.8941632301118246E-3</v>
      </c>
      <c r="H95" s="10">
        <v>1.6771087114588662E-2</v>
      </c>
      <c r="I95" s="67">
        <v>7</v>
      </c>
      <c r="J95" s="6">
        <v>-3.8268827965676475E-2</v>
      </c>
      <c r="K95" s="10">
        <v>8.1942963851230899E-3</v>
      </c>
    </row>
    <row r="96" spans="1:11" x14ac:dyDescent="0.25">
      <c r="A96" t="s">
        <v>198</v>
      </c>
      <c r="B96" t="s">
        <v>197</v>
      </c>
      <c r="C96" s="67">
        <v>3671</v>
      </c>
      <c r="D96" s="6">
        <v>6.1704907795156125E-2</v>
      </c>
      <c r="E96" s="6">
        <v>2.4660569927613687E-3</v>
      </c>
      <c r="F96" s="67">
        <v>3670</v>
      </c>
      <c r="G96" s="6">
        <v>6.1735770999046452E-2</v>
      </c>
      <c r="H96" s="10">
        <v>1.894591795005511E-3</v>
      </c>
      <c r="I96" s="67">
        <v>3670</v>
      </c>
      <c r="J96" s="8">
        <v>6.5121828415616895E-2</v>
      </c>
      <c r="K96" s="10">
        <v>1.2363172540903387E-2</v>
      </c>
    </row>
    <row r="97" spans="1:11" x14ac:dyDescent="0.25">
      <c r="A97" t="s">
        <v>200</v>
      </c>
      <c r="B97" t="s">
        <v>199</v>
      </c>
      <c r="C97" s="67">
        <v>1</v>
      </c>
      <c r="D97" s="6">
        <v>-0.57079100986584419</v>
      </c>
      <c r="E97" s="6">
        <v>-0.54270195764875762</v>
      </c>
      <c r="F97" s="67">
        <v>1</v>
      </c>
      <c r="G97" s="6">
        <v>-0.56995571852686089</v>
      </c>
      <c r="H97" s="10">
        <v>-0.53081275391061955</v>
      </c>
      <c r="I97" s="67">
        <v>1</v>
      </c>
      <c r="J97" s="6">
        <v>-1.0628133835199635E-2</v>
      </c>
      <c r="K97" s="10">
        <v>1.997037860263572E-2</v>
      </c>
    </row>
    <row r="98" spans="1:11" x14ac:dyDescent="0.25">
      <c r="A98" t="s">
        <v>283</v>
      </c>
      <c r="B98" t="s">
        <v>281</v>
      </c>
      <c r="C98" s="67">
        <v>2</v>
      </c>
      <c r="D98" s="6">
        <v>-0.64977369176448618</v>
      </c>
      <c r="E98" s="6">
        <v>-0.58537459673630066</v>
      </c>
      <c r="F98" s="67">
        <v>2</v>
      </c>
      <c r="G98" s="6">
        <v>-0.65010957138081538</v>
      </c>
      <c r="H98" s="10">
        <v>-0.58567305164388295</v>
      </c>
      <c r="I98" s="67">
        <v>2</v>
      </c>
      <c r="J98" s="6">
        <v>-0.55695101500930044</v>
      </c>
      <c r="K98" s="10">
        <v>-0.51174792404375458</v>
      </c>
    </row>
    <row r="99" spans="1:11" x14ac:dyDescent="0.25">
      <c r="A99" t="s">
        <v>202</v>
      </c>
      <c r="B99" t="s">
        <v>201</v>
      </c>
      <c r="C99" s="67">
        <v>16351</v>
      </c>
      <c r="D99" s="8">
        <v>0.20472904544323253</v>
      </c>
      <c r="E99" s="8">
        <v>0.13316200361596667</v>
      </c>
      <c r="F99" s="67">
        <v>16317</v>
      </c>
      <c r="G99" s="8">
        <v>0.20353587054482236</v>
      </c>
      <c r="H99" s="8">
        <v>0.13454472074442969</v>
      </c>
      <c r="I99" s="67">
        <v>16317</v>
      </c>
      <c r="J99" s="8">
        <v>0.22503763880038322</v>
      </c>
      <c r="K99" s="8">
        <v>0.16161299651229682</v>
      </c>
    </row>
    <row r="100" spans="1:11" x14ac:dyDescent="0.25">
      <c r="A100" t="s">
        <v>204</v>
      </c>
      <c r="B100" t="s">
        <v>203</v>
      </c>
      <c r="C100" s="67">
        <v>199</v>
      </c>
      <c r="D100" s="6">
        <v>0.23437751580921734</v>
      </c>
      <c r="E100" s="6">
        <v>-6.156898786027059E-2</v>
      </c>
      <c r="F100" s="67">
        <v>196</v>
      </c>
      <c r="G100" s="6">
        <v>0.24007660592830135</v>
      </c>
      <c r="H100" s="10">
        <v>-5.4788395640414704E-2</v>
      </c>
      <c r="I100" s="67">
        <v>196</v>
      </c>
      <c r="J100" s="8">
        <v>0.22272440851886702</v>
      </c>
      <c r="K100" s="10">
        <v>-9.7198359252580802E-2</v>
      </c>
    </row>
    <row r="101" spans="1:11" x14ac:dyDescent="0.25">
      <c r="A101" t="s">
        <v>206</v>
      </c>
      <c r="B101" t="s">
        <v>205</v>
      </c>
      <c r="C101" s="67">
        <v>2</v>
      </c>
      <c r="D101" s="6">
        <v>-0.89895858204646795</v>
      </c>
      <c r="E101" s="6">
        <v>-0.86490999214897524</v>
      </c>
      <c r="F101" s="67">
        <v>2</v>
      </c>
      <c r="G101" s="6">
        <v>-0.89588418115448432</v>
      </c>
      <c r="H101" s="10">
        <v>-0.86370373317193638</v>
      </c>
      <c r="I101" s="67">
        <v>2</v>
      </c>
      <c r="J101" s="6">
        <v>-0.84535866327373144</v>
      </c>
      <c r="K101" s="10">
        <v>-0.85889547022981549</v>
      </c>
    </row>
    <row r="102" spans="1:11" x14ac:dyDescent="0.25">
      <c r="A102" t="s">
        <v>208</v>
      </c>
      <c r="B102" t="s">
        <v>207</v>
      </c>
      <c r="C102" s="67">
        <v>17573</v>
      </c>
      <c r="D102" s="6">
        <v>-2.6281015265273426E-2</v>
      </c>
      <c r="E102" s="6">
        <v>-2.9427149465926519E-2</v>
      </c>
      <c r="F102" s="67">
        <v>17571</v>
      </c>
      <c r="G102" s="6">
        <v>-2.62219977366457E-2</v>
      </c>
      <c r="H102" s="10">
        <v>-2.9210009688352002E-2</v>
      </c>
      <c r="I102" s="67">
        <v>17571</v>
      </c>
      <c r="J102" s="8">
        <v>-0.14799041283703041</v>
      </c>
      <c r="K102" s="8">
        <v>-0.14026487745106075</v>
      </c>
    </row>
    <row r="103" spans="1:11" x14ac:dyDescent="0.25">
      <c r="A103" t="s">
        <v>210</v>
      </c>
      <c r="B103" t="s">
        <v>209</v>
      </c>
      <c r="C103" s="67">
        <v>3522</v>
      </c>
      <c r="D103" s="8">
        <v>0.26667175954515332</v>
      </c>
      <c r="E103" s="8">
        <v>0.1182219785438532</v>
      </c>
      <c r="F103" s="67">
        <v>3522</v>
      </c>
      <c r="G103" s="8">
        <v>0.26593248468903558</v>
      </c>
      <c r="H103" s="8">
        <v>0.11795229550211836</v>
      </c>
      <c r="I103" s="67">
        <v>3522</v>
      </c>
      <c r="J103" s="8">
        <v>-0.29904564311835535</v>
      </c>
      <c r="K103" s="8">
        <v>-0.43832493717031368</v>
      </c>
    </row>
    <row r="104" spans="1:11" x14ac:dyDescent="0.25">
      <c r="A104" t="s">
        <v>212</v>
      </c>
      <c r="B104" t="s">
        <v>211</v>
      </c>
      <c r="C104" s="67">
        <v>37</v>
      </c>
      <c r="D104" s="6">
        <v>-0.66791900640733515</v>
      </c>
      <c r="E104" s="8">
        <v>-0.75536568731859843</v>
      </c>
      <c r="F104" s="67">
        <v>37</v>
      </c>
      <c r="G104" s="6">
        <v>-0.66727602553659726</v>
      </c>
      <c r="H104" s="8">
        <v>-0.75716926959145603</v>
      </c>
      <c r="I104" s="67">
        <v>37</v>
      </c>
      <c r="J104" s="8">
        <v>-0.63327394526857528</v>
      </c>
      <c r="K104" s="8">
        <v>-0.7521341175897226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workbookViewId="0">
      <selection activeCell="A9" sqref="A9"/>
    </sheetView>
  </sheetViews>
  <sheetFormatPr defaultRowHeight="15" x14ac:dyDescent="0.25"/>
  <cols>
    <col min="1" max="1" width="14.28515625" customWidth="1"/>
    <col min="2" max="2" width="30.7109375" customWidth="1"/>
    <col min="3" max="3" width="12.140625" bestFit="1" customWidth="1"/>
    <col min="4" max="4" width="12.140625" customWidth="1"/>
    <col min="6" max="6" width="13.28515625" customWidth="1"/>
    <col min="7" max="8" width="13.85546875" customWidth="1"/>
    <col min="10" max="12" width="13.5703125" customWidth="1"/>
    <col min="13" max="13" width="10" customWidth="1"/>
    <col min="14" max="14" width="13.140625" customWidth="1"/>
    <col min="16" max="16" width="12.28515625" hidden="1" customWidth="1"/>
    <col min="17" max="17" width="0" hidden="1" customWidth="1"/>
    <col min="18" max="18" width="13.28515625" hidden="1" customWidth="1"/>
    <col min="19" max="19" width="13.85546875" hidden="1" customWidth="1"/>
    <col min="20" max="20" width="0" hidden="1" customWidth="1"/>
    <col min="21" max="21" width="12.140625" hidden="1" customWidth="1"/>
    <col min="22" max="22" width="12.85546875" hidden="1" customWidth="1"/>
    <col min="23" max="23" width="0" hidden="1" customWidth="1"/>
    <col min="24" max="24" width="13.7109375" hidden="1" customWidth="1"/>
    <col min="26" max="26" width="13.7109375" customWidth="1"/>
    <col min="27" max="27" width="35.28515625" customWidth="1"/>
  </cols>
  <sheetData>
    <row r="1" spans="1:33" x14ac:dyDescent="0.25">
      <c r="A1" s="37"/>
      <c r="B1" s="31" t="s">
        <v>153</v>
      </c>
      <c r="C1" s="73" t="s">
        <v>0</v>
      </c>
      <c r="D1" s="73"/>
      <c r="E1" s="73"/>
      <c r="F1" s="73"/>
      <c r="G1" s="73" t="s">
        <v>1</v>
      </c>
      <c r="H1" s="73"/>
      <c r="I1" s="73"/>
      <c r="J1" s="73"/>
      <c r="K1" s="73" t="s">
        <v>75</v>
      </c>
      <c r="L1" s="73"/>
      <c r="M1" s="73"/>
      <c r="N1" s="73"/>
      <c r="AB1" t="s">
        <v>0</v>
      </c>
      <c r="AD1" t="s">
        <v>1</v>
      </c>
      <c r="AF1" t="s">
        <v>75</v>
      </c>
    </row>
    <row r="2" spans="1:33" ht="34.5" customHeight="1" x14ac:dyDescent="0.25">
      <c r="A2" s="37"/>
      <c r="B2" s="37"/>
      <c r="C2" s="57" t="s">
        <v>154</v>
      </c>
      <c r="D2" s="69" t="s">
        <v>70</v>
      </c>
      <c r="E2" s="58" t="s">
        <v>156</v>
      </c>
      <c r="F2" s="58" t="s">
        <v>155</v>
      </c>
      <c r="G2" s="57" t="s">
        <v>154</v>
      </c>
      <c r="H2" s="69" t="s">
        <v>70</v>
      </c>
      <c r="I2" s="58" t="s">
        <v>156</v>
      </c>
      <c r="J2" s="58" t="s">
        <v>155</v>
      </c>
      <c r="K2" s="57" t="s">
        <v>154</v>
      </c>
      <c r="L2" s="69" t="s">
        <v>70</v>
      </c>
      <c r="M2" s="58" t="s">
        <v>156</v>
      </c>
      <c r="N2" s="58" t="s">
        <v>155</v>
      </c>
      <c r="P2" s="55" t="s">
        <v>154</v>
      </c>
      <c r="Q2" s="31" t="s">
        <v>145</v>
      </c>
      <c r="R2" s="31" t="s">
        <v>146</v>
      </c>
      <c r="S2" s="55" t="s">
        <v>154</v>
      </c>
      <c r="T2" s="31" t="s">
        <v>145</v>
      </c>
      <c r="U2" s="55" t="s">
        <v>146</v>
      </c>
      <c r="V2" s="55" t="s">
        <v>154</v>
      </c>
      <c r="W2" s="31" t="s">
        <v>145</v>
      </c>
      <c r="X2" s="56" t="s">
        <v>146</v>
      </c>
      <c r="AB2" t="s">
        <v>284</v>
      </c>
      <c r="AC2" t="s">
        <v>285</v>
      </c>
      <c r="AD2" t="s">
        <v>284</v>
      </c>
      <c r="AE2" t="s">
        <v>285</v>
      </c>
      <c r="AF2" t="s">
        <v>284</v>
      </c>
      <c r="AG2" t="s">
        <v>285</v>
      </c>
    </row>
    <row r="3" spans="1:33" ht="15" customHeight="1" x14ac:dyDescent="0.25">
      <c r="A3" s="71" t="s">
        <v>2</v>
      </c>
      <c r="B3" s="40" t="s">
        <v>77</v>
      </c>
      <c r="C3" s="32">
        <f t="shared" ref="C3:C34" si="0">P3/1000</f>
        <v>31688.603144955301</v>
      </c>
      <c r="D3" s="1">
        <v>667642</v>
      </c>
      <c r="E3" s="33">
        <v>5.76487625006136E-3</v>
      </c>
      <c r="F3" s="34">
        <f>C3*E3</f>
        <v>182.68087566797254</v>
      </c>
      <c r="G3" s="35">
        <f t="shared" ref="G3:G34" si="1">S3/1000</f>
        <v>33926.94595608674</v>
      </c>
      <c r="H3" s="1">
        <v>723431</v>
      </c>
      <c r="I3" s="33">
        <v>1.55307161040055E-3</v>
      </c>
      <c r="J3" s="34">
        <f>G3*I3</f>
        <v>52.690976591992062</v>
      </c>
      <c r="K3" s="38">
        <f t="shared" ref="K3:K34" si="2">V3/1000</f>
        <v>34112.071013534776</v>
      </c>
      <c r="L3" s="1">
        <v>782697</v>
      </c>
      <c r="M3" s="28">
        <v>3.8889109343513403E-2</v>
      </c>
      <c r="N3" s="32">
        <f>K3*M3</f>
        <v>1326.5880595790479</v>
      </c>
      <c r="P3" s="32">
        <v>31688603.1449553</v>
      </c>
      <c r="Q3" s="33">
        <v>5.76487625006136E-3</v>
      </c>
      <c r="R3" s="34">
        <f>P3*Q3</f>
        <v>182680.87566797252</v>
      </c>
      <c r="S3" s="35">
        <v>33926945.95608674</v>
      </c>
      <c r="T3" s="33">
        <v>1.55307161040055E-3</v>
      </c>
      <c r="U3" s="34">
        <f>S3*T3</f>
        <v>52690.976591992061</v>
      </c>
      <c r="V3" s="38">
        <v>34112071.013534777</v>
      </c>
      <c r="W3" s="28">
        <v>3.8889109343513403E-2</v>
      </c>
      <c r="X3" s="32">
        <f>V3*W3</f>
        <v>1326588.0595790481</v>
      </c>
      <c r="Z3" t="s">
        <v>2</v>
      </c>
      <c r="AA3" t="s">
        <v>77</v>
      </c>
      <c r="AB3">
        <v>0.71</v>
      </c>
      <c r="AC3">
        <v>0.97</v>
      </c>
      <c r="AD3">
        <v>0.66</v>
      </c>
      <c r="AE3">
        <v>0.98</v>
      </c>
      <c r="AF3">
        <v>0.66</v>
      </c>
      <c r="AG3">
        <v>0.98</v>
      </c>
    </row>
    <row r="4" spans="1:33" ht="15" customHeight="1" x14ac:dyDescent="0.25">
      <c r="A4" s="71" t="s">
        <v>3</v>
      </c>
      <c r="B4" s="40" t="s">
        <v>78</v>
      </c>
      <c r="C4" s="32">
        <f t="shared" si="0"/>
        <v>1611.1254251358373</v>
      </c>
      <c r="D4" s="1">
        <v>744</v>
      </c>
      <c r="E4" s="33">
        <v>1.4658218531106999</v>
      </c>
      <c r="F4" s="34">
        <f t="shared" ref="F4:F67" si="3">C4*E4</f>
        <v>2361.6228562663773</v>
      </c>
      <c r="G4" s="35">
        <f t="shared" si="1"/>
        <v>3337.4800422460044</v>
      </c>
      <c r="H4" s="1">
        <v>1020</v>
      </c>
      <c r="I4" s="36">
        <v>1.1633182005821101</v>
      </c>
      <c r="J4" s="34">
        <f t="shared" ref="J4:J67" si="4">G4*I4</f>
        <v>3882.5512772243264</v>
      </c>
      <c r="K4" s="38">
        <f t="shared" si="2"/>
        <v>4586.4121695694694</v>
      </c>
      <c r="L4" s="1">
        <v>1290</v>
      </c>
      <c r="M4" s="28">
        <v>1.3170014859691499</v>
      </c>
      <c r="N4" s="32">
        <f t="shared" ref="N4:N67" si="5">K4*M4</f>
        <v>6040.3116425899834</v>
      </c>
      <c r="P4" s="32">
        <v>1611125.4251358374</v>
      </c>
      <c r="Q4" s="33">
        <v>1.4658218531106999</v>
      </c>
      <c r="R4" s="34">
        <f t="shared" ref="R4:R67" si="6">P4*Q4</f>
        <v>2361622.8562663775</v>
      </c>
      <c r="S4" s="35">
        <v>3337480.0422460046</v>
      </c>
      <c r="T4" s="36">
        <v>1.1633182005821101</v>
      </c>
      <c r="U4" s="34">
        <f t="shared" ref="U4:U67" si="7">S4*T4</f>
        <v>3882551.277224327</v>
      </c>
      <c r="V4" s="38">
        <v>4586412.1695694691</v>
      </c>
      <c r="W4" s="28">
        <v>1.3170014859691499</v>
      </c>
      <c r="X4" s="32">
        <f t="shared" ref="X4:X8" si="8">V4*W4</f>
        <v>6040311.6425899835</v>
      </c>
      <c r="Z4" t="s">
        <v>3</v>
      </c>
      <c r="AA4" t="s">
        <v>78</v>
      </c>
      <c r="AB4">
        <v>0.96</v>
      </c>
      <c r="AC4">
        <v>0.26</v>
      </c>
      <c r="AD4">
        <v>0.96</v>
      </c>
      <c r="AE4">
        <v>0.11</v>
      </c>
      <c r="AF4">
        <v>0.95</v>
      </c>
      <c r="AG4">
        <v>0.11</v>
      </c>
    </row>
    <row r="5" spans="1:33" ht="15" customHeight="1" x14ac:dyDescent="0.25">
      <c r="A5" s="71" t="s">
        <v>4</v>
      </c>
      <c r="B5" s="40" t="s">
        <v>79</v>
      </c>
      <c r="C5" s="32">
        <f t="shared" si="0"/>
        <v>43023.814314560746</v>
      </c>
      <c r="D5" s="1">
        <v>79774</v>
      </c>
      <c r="E5" s="36">
        <v>0.35023848613449898</v>
      </c>
      <c r="F5" s="34">
        <f t="shared" si="3"/>
        <v>15068.595593263542</v>
      </c>
      <c r="G5" s="35">
        <f t="shared" si="1"/>
        <v>60075.163711379406</v>
      </c>
      <c r="H5" s="1">
        <v>95742</v>
      </c>
      <c r="I5" s="36">
        <v>0.37261614743636701</v>
      </c>
      <c r="J5" s="34">
        <f t="shared" si="4"/>
        <v>22384.976058743232</v>
      </c>
      <c r="K5" s="38">
        <f t="shared" si="2"/>
        <v>54588.582739076963</v>
      </c>
      <c r="L5" s="1">
        <v>101472</v>
      </c>
      <c r="M5" s="28">
        <v>0.37425226205587098</v>
      </c>
      <c r="N5" s="32">
        <f t="shared" si="5"/>
        <v>20429.900572523627</v>
      </c>
      <c r="P5" s="32">
        <v>43023814.314560749</v>
      </c>
      <c r="Q5" s="36">
        <v>0.35023848613449898</v>
      </c>
      <c r="R5" s="34">
        <f t="shared" si="6"/>
        <v>15068595.593263544</v>
      </c>
      <c r="S5" s="35">
        <v>60075163.711379409</v>
      </c>
      <c r="T5" s="36">
        <v>0.37261614743636701</v>
      </c>
      <c r="U5" s="34">
        <f t="shared" si="7"/>
        <v>22384976.058743235</v>
      </c>
      <c r="V5" s="38">
        <v>54588582.739076965</v>
      </c>
      <c r="W5" s="28">
        <v>0.37425226205587098</v>
      </c>
      <c r="X5" s="32">
        <f t="shared" si="8"/>
        <v>20429900.572523627</v>
      </c>
      <c r="Z5" t="s">
        <v>4</v>
      </c>
      <c r="AA5" t="s">
        <v>79</v>
      </c>
      <c r="AB5">
        <v>0.97</v>
      </c>
      <c r="AC5">
        <v>0.82</v>
      </c>
      <c r="AD5">
        <v>0.97</v>
      </c>
      <c r="AE5">
        <v>0.84</v>
      </c>
      <c r="AF5">
        <v>0.97</v>
      </c>
      <c r="AG5">
        <v>0.86</v>
      </c>
    </row>
    <row r="6" spans="1:33" ht="15" customHeight="1" x14ac:dyDescent="0.25">
      <c r="A6" s="71" t="s">
        <v>5</v>
      </c>
      <c r="B6" s="40" t="s">
        <v>80</v>
      </c>
      <c r="C6" s="32">
        <f t="shared" si="0"/>
        <v>7878.3965150953791</v>
      </c>
      <c r="D6" s="1">
        <v>1397</v>
      </c>
      <c r="E6" s="36">
        <v>-1.1919471707611899</v>
      </c>
      <c r="F6" s="34">
        <f t="shared" si="3"/>
        <v>-9390.6324363027561</v>
      </c>
      <c r="G6" s="35">
        <f t="shared" si="1"/>
        <v>14215.506425822909</v>
      </c>
      <c r="H6" s="1">
        <v>1627</v>
      </c>
      <c r="I6" s="36">
        <v>-0.97362394833432897</v>
      </c>
      <c r="J6" s="34">
        <f t="shared" si="4"/>
        <v>-13840.557493881724</v>
      </c>
      <c r="K6" s="38">
        <f t="shared" si="2"/>
        <v>12563.347144803884</v>
      </c>
      <c r="L6" s="1">
        <v>1628</v>
      </c>
      <c r="M6" s="28">
        <v>-1.11644231342658</v>
      </c>
      <c r="N6" s="32">
        <f t="shared" si="5"/>
        <v>-14026.252350726067</v>
      </c>
      <c r="P6" s="32">
        <v>7878396.5150953792</v>
      </c>
      <c r="Q6" s="36">
        <v>-1.1919471707611899</v>
      </c>
      <c r="R6" s="34">
        <f t="shared" si="6"/>
        <v>-9390632.436302755</v>
      </c>
      <c r="S6" s="35">
        <v>14215506.425822908</v>
      </c>
      <c r="T6" s="36">
        <v>-0.97362394833432897</v>
      </c>
      <c r="U6" s="34">
        <f t="shared" si="7"/>
        <v>-13840557.493881725</v>
      </c>
      <c r="V6" s="38">
        <v>12563347.144803884</v>
      </c>
      <c r="W6" s="28">
        <v>-1.11644231342658</v>
      </c>
      <c r="X6" s="32">
        <f t="shared" si="8"/>
        <v>-14026252.350726066</v>
      </c>
      <c r="Z6" t="s">
        <v>5</v>
      </c>
      <c r="AA6" t="s">
        <v>80</v>
      </c>
      <c r="AB6">
        <v>0.99</v>
      </c>
      <c r="AC6">
        <v>0.9</v>
      </c>
      <c r="AD6">
        <v>0.99</v>
      </c>
      <c r="AE6">
        <v>0.86</v>
      </c>
      <c r="AF6">
        <v>0.99</v>
      </c>
      <c r="AG6">
        <v>0.84</v>
      </c>
    </row>
    <row r="7" spans="1:33" ht="15" customHeight="1" x14ac:dyDescent="0.25">
      <c r="A7" s="71" t="s">
        <v>6</v>
      </c>
      <c r="B7" s="40" t="s">
        <v>81</v>
      </c>
      <c r="C7" s="32">
        <f t="shared" si="0"/>
        <v>13642.400438729313</v>
      </c>
      <c r="D7" s="1">
        <v>14270</v>
      </c>
      <c r="E7" s="36">
        <v>0.181452103831689</v>
      </c>
      <c r="F7" s="34">
        <f t="shared" si="3"/>
        <v>2475.4422609217909</v>
      </c>
      <c r="G7" s="35">
        <f t="shared" si="1"/>
        <v>12789.670711005983</v>
      </c>
      <c r="H7" s="1">
        <v>13521</v>
      </c>
      <c r="I7" s="36">
        <v>0.26263119302624599</v>
      </c>
      <c r="J7" s="34">
        <f t="shared" si="4"/>
        <v>3358.9664772443371</v>
      </c>
      <c r="K7" s="38">
        <f t="shared" si="2"/>
        <v>12805.290336348749</v>
      </c>
      <c r="L7" s="1">
        <v>13456</v>
      </c>
      <c r="M7" s="28">
        <v>0.279494162122435</v>
      </c>
      <c r="N7" s="32">
        <f t="shared" si="5"/>
        <v>3579.0038932923076</v>
      </c>
      <c r="P7" s="32">
        <v>13642400.438729314</v>
      </c>
      <c r="Q7" s="36">
        <v>0.181452103831689</v>
      </c>
      <c r="R7" s="34">
        <f t="shared" si="6"/>
        <v>2475442.2609217912</v>
      </c>
      <c r="S7" s="35">
        <v>12789670.711005984</v>
      </c>
      <c r="T7" s="36">
        <v>0.26263119302624599</v>
      </c>
      <c r="U7" s="34">
        <f t="shared" si="7"/>
        <v>3358966.4772443376</v>
      </c>
      <c r="V7" s="38">
        <v>12805290.33634875</v>
      </c>
      <c r="W7" s="28">
        <v>0.279494162122435</v>
      </c>
      <c r="X7" s="32">
        <f t="shared" si="8"/>
        <v>3579003.8932923074</v>
      </c>
      <c r="Z7" t="s">
        <v>6</v>
      </c>
      <c r="AA7" t="s">
        <v>81</v>
      </c>
      <c r="AB7">
        <v>0.81</v>
      </c>
      <c r="AC7">
        <v>0.57999999999999996</v>
      </c>
      <c r="AD7">
        <v>0.8</v>
      </c>
      <c r="AE7">
        <v>0.55000000000000004</v>
      </c>
      <c r="AF7">
        <v>0.82</v>
      </c>
      <c r="AG7">
        <v>0.56000000000000005</v>
      </c>
    </row>
    <row r="8" spans="1:33" ht="15" customHeight="1" x14ac:dyDescent="0.25">
      <c r="A8" s="71" t="s">
        <v>7</v>
      </c>
      <c r="B8" s="40" t="s">
        <v>82</v>
      </c>
      <c r="C8" s="32">
        <f t="shared" si="0"/>
        <v>113564.78929676983</v>
      </c>
      <c r="D8" s="1">
        <v>60329</v>
      </c>
      <c r="E8" s="36">
        <v>0.161592164968206</v>
      </c>
      <c r="F8" s="34">
        <f t="shared" si="3"/>
        <v>18351.180166623184</v>
      </c>
      <c r="G8" s="35">
        <f t="shared" si="1"/>
        <v>124951.93116022921</v>
      </c>
      <c r="H8" s="1">
        <v>62886</v>
      </c>
      <c r="I8" s="36">
        <v>0.171963392184321</v>
      </c>
      <c r="J8" s="34">
        <f t="shared" si="4"/>
        <v>21487.157942294776</v>
      </c>
      <c r="K8" s="38">
        <f t="shared" si="2"/>
        <v>132350.4601393597</v>
      </c>
      <c r="L8" s="1">
        <v>64478</v>
      </c>
      <c r="M8" s="28">
        <v>0.172081249613944</v>
      </c>
      <c r="N8" s="32">
        <f t="shared" si="5"/>
        <v>22775.0325677615</v>
      </c>
      <c r="P8" s="32">
        <v>113564789.29676983</v>
      </c>
      <c r="Q8" s="36">
        <v>0.161592164968206</v>
      </c>
      <c r="R8" s="34">
        <f t="shared" si="6"/>
        <v>18351180.166623186</v>
      </c>
      <c r="S8" s="35">
        <v>124951931.16022922</v>
      </c>
      <c r="T8" s="36">
        <v>0.171963392184321</v>
      </c>
      <c r="U8" s="34">
        <f t="shared" si="7"/>
        <v>21487157.942294776</v>
      </c>
      <c r="V8" s="38">
        <v>132350460.1393597</v>
      </c>
      <c r="W8" s="28">
        <v>0.172081249613944</v>
      </c>
      <c r="X8" s="32">
        <f t="shared" si="8"/>
        <v>22775032.567761503</v>
      </c>
      <c r="Z8" t="s">
        <v>7</v>
      </c>
      <c r="AA8" t="s">
        <v>82</v>
      </c>
      <c r="AB8">
        <v>0.76</v>
      </c>
      <c r="AC8">
        <v>0.44</v>
      </c>
      <c r="AD8">
        <v>0.72</v>
      </c>
      <c r="AE8">
        <v>0.41</v>
      </c>
      <c r="AF8">
        <v>0.72</v>
      </c>
      <c r="AG8">
        <v>0.42</v>
      </c>
    </row>
    <row r="9" spans="1:33" ht="15" customHeight="1" x14ac:dyDescent="0.25">
      <c r="A9" s="71" t="s">
        <v>8</v>
      </c>
      <c r="B9" s="40" t="s">
        <v>83</v>
      </c>
      <c r="C9" s="32">
        <f t="shared" si="0"/>
        <v>63.690058209487617</v>
      </c>
      <c r="D9" s="1">
        <v>3025</v>
      </c>
      <c r="E9" s="36">
        <v>5.4898145358443697</v>
      </c>
      <c r="F9" s="34">
        <f t="shared" si="3"/>
        <v>349.64660734721917</v>
      </c>
      <c r="G9" s="35">
        <f t="shared" si="1"/>
        <v>108.62339006355461</v>
      </c>
      <c r="H9" s="1">
        <v>3250</v>
      </c>
      <c r="I9" s="33">
        <v>6.7267849303873695E-2</v>
      </c>
      <c r="J9" s="34">
        <f t="shared" si="4"/>
        <v>7.3068618336710829</v>
      </c>
      <c r="K9" s="38">
        <f t="shared" si="2"/>
        <v>60.484137200814004</v>
      </c>
      <c r="L9" s="1">
        <v>3378</v>
      </c>
      <c r="M9" s="28">
        <v>3.7329211158670401</v>
      </c>
      <c r="N9" s="32">
        <f>K9*M9</f>
        <v>225.78251293191775</v>
      </c>
      <c r="P9" s="32">
        <v>63690.058209487615</v>
      </c>
      <c r="Q9" s="36">
        <v>5.4898145358443697</v>
      </c>
      <c r="R9" s="34">
        <f t="shared" si="6"/>
        <v>349646.60734721913</v>
      </c>
      <c r="S9" s="35">
        <v>108623.39006355462</v>
      </c>
      <c r="T9" s="33">
        <v>6.7267849303873695E-2</v>
      </c>
      <c r="U9" s="34">
        <f t="shared" si="7"/>
        <v>7306.8618336710833</v>
      </c>
      <c r="V9" s="38">
        <v>60484.137200814002</v>
      </c>
      <c r="W9" s="28">
        <v>3.7329211158670401</v>
      </c>
      <c r="X9" s="32">
        <f>V9*W9</f>
        <v>225782.51293191776</v>
      </c>
      <c r="Z9" t="s">
        <v>8</v>
      </c>
      <c r="AA9" t="s">
        <v>83</v>
      </c>
      <c r="AB9">
        <v>0.91</v>
      </c>
      <c r="AC9">
        <v>0.82</v>
      </c>
      <c r="AD9">
        <v>0.89</v>
      </c>
      <c r="AE9">
        <v>0.84</v>
      </c>
      <c r="AF9">
        <v>0.9</v>
      </c>
      <c r="AG9">
        <v>0.86</v>
      </c>
    </row>
    <row r="10" spans="1:33" ht="15" customHeight="1" x14ac:dyDescent="0.25">
      <c r="A10" s="71" t="s">
        <v>9</v>
      </c>
      <c r="B10" s="40" t="s">
        <v>84</v>
      </c>
      <c r="C10" s="32">
        <f t="shared" si="0"/>
        <v>4810.5425125096317</v>
      </c>
      <c r="D10" s="1">
        <v>6314</v>
      </c>
      <c r="E10" s="36">
        <v>0.31114287483587799</v>
      </c>
      <c r="F10" s="34">
        <f t="shared" si="3"/>
        <v>1496.7660268624543</v>
      </c>
      <c r="G10" s="35">
        <f t="shared" si="1"/>
        <v>6835.8192046670747</v>
      </c>
      <c r="H10" s="1">
        <v>5819</v>
      </c>
      <c r="I10" s="36">
        <v>0.27866762211414398</v>
      </c>
      <c r="J10" s="34">
        <f t="shared" si="4"/>
        <v>1904.9214829667726</v>
      </c>
      <c r="K10" s="38">
        <f t="shared" si="2"/>
        <v>5444.0440193477552</v>
      </c>
      <c r="L10" s="1">
        <v>5585</v>
      </c>
      <c r="M10" s="28">
        <v>0.22567091645978701</v>
      </c>
      <c r="N10" s="32">
        <f t="shared" si="5"/>
        <v>1228.5624030936303</v>
      </c>
      <c r="P10" s="32">
        <v>4810542.5125096319</v>
      </c>
      <c r="Q10" s="36">
        <v>0.31114287483587799</v>
      </c>
      <c r="R10" s="34">
        <f t="shared" si="6"/>
        <v>1496766.0268624544</v>
      </c>
      <c r="S10" s="35">
        <v>6835819.2046670746</v>
      </c>
      <c r="T10" s="36">
        <v>0.27866762211414398</v>
      </c>
      <c r="U10" s="34">
        <f t="shared" si="7"/>
        <v>1904921.4829667725</v>
      </c>
      <c r="V10" s="38">
        <v>5444044.0193477552</v>
      </c>
      <c r="W10" s="28">
        <v>0.22567091645978701</v>
      </c>
      <c r="X10" s="32">
        <f t="shared" ref="X10:X70" si="9">V10*W10</f>
        <v>1228562.4030936304</v>
      </c>
      <c r="Z10" t="s">
        <v>9</v>
      </c>
      <c r="AA10" t="s">
        <v>84</v>
      </c>
      <c r="AB10">
        <v>0.91</v>
      </c>
      <c r="AC10">
        <v>0.81</v>
      </c>
      <c r="AD10">
        <v>0.89</v>
      </c>
      <c r="AE10">
        <v>0.78</v>
      </c>
      <c r="AF10">
        <v>0.89</v>
      </c>
      <c r="AG10">
        <v>0.74</v>
      </c>
    </row>
    <row r="11" spans="1:33" ht="15" customHeight="1" x14ac:dyDescent="0.25">
      <c r="A11" s="71" t="s">
        <v>10</v>
      </c>
      <c r="B11" s="40" t="s">
        <v>85</v>
      </c>
      <c r="C11" s="32">
        <f t="shared" si="0"/>
        <v>3383.1559162637936</v>
      </c>
      <c r="D11" s="1">
        <v>1525</v>
      </c>
      <c r="E11" s="33">
        <v>-7.2632889024960207E-2</v>
      </c>
      <c r="F11" s="34">
        <f t="shared" si="3"/>
        <v>-245.72838822012568</v>
      </c>
      <c r="G11" s="35">
        <f t="shared" si="1"/>
        <v>4359.2541895549257</v>
      </c>
      <c r="H11" s="1">
        <v>1761</v>
      </c>
      <c r="I11" s="36">
        <v>-8.0844563863592095E-2</v>
      </c>
      <c r="J11" s="34">
        <f t="shared" si="4"/>
        <v>-352.42200372510462</v>
      </c>
      <c r="K11" s="38">
        <f t="shared" si="2"/>
        <v>6271.9382459857488</v>
      </c>
      <c r="L11" s="1">
        <v>2244</v>
      </c>
      <c r="M11" s="28">
        <v>-8.4117948796679706E-2</v>
      </c>
      <c r="N11" s="32">
        <f t="shared" si="5"/>
        <v>-527.58258023176631</v>
      </c>
      <c r="P11" s="32">
        <v>3383155.9162637936</v>
      </c>
      <c r="Q11" s="33">
        <v>-7.2632889024960207E-2</v>
      </c>
      <c r="R11" s="34">
        <f t="shared" si="6"/>
        <v>-245728.38822012569</v>
      </c>
      <c r="S11" s="35">
        <v>4359254.189554926</v>
      </c>
      <c r="T11" s="36">
        <v>-8.0844563863592095E-2</v>
      </c>
      <c r="U11" s="34">
        <f t="shared" si="7"/>
        <v>-352422.00372510462</v>
      </c>
      <c r="V11" s="38">
        <v>6271938.2459857492</v>
      </c>
      <c r="W11" s="28">
        <v>-8.4117948796679706E-2</v>
      </c>
      <c r="X11" s="32">
        <f t="shared" si="9"/>
        <v>-527582.58023176633</v>
      </c>
      <c r="Z11" t="s">
        <v>10</v>
      </c>
      <c r="AA11" t="s">
        <v>85</v>
      </c>
      <c r="AB11">
        <v>0.77</v>
      </c>
      <c r="AC11">
        <v>0.56999999999999995</v>
      </c>
      <c r="AD11">
        <v>0.76</v>
      </c>
      <c r="AE11">
        <v>0.61</v>
      </c>
      <c r="AF11">
        <v>0.77</v>
      </c>
      <c r="AG11">
        <v>0.59</v>
      </c>
    </row>
    <row r="12" spans="1:33" ht="15" customHeight="1" x14ac:dyDescent="0.25">
      <c r="A12" s="71" t="s">
        <v>11</v>
      </c>
      <c r="B12" s="40" t="s">
        <v>86</v>
      </c>
      <c r="C12" s="32">
        <f t="shared" si="0"/>
        <v>254.35659675593661</v>
      </c>
      <c r="D12" s="1">
        <v>180</v>
      </c>
      <c r="E12" s="33">
        <v>-6.3794556705075306E-2</v>
      </c>
      <c r="F12" s="34">
        <f t="shared" si="3"/>
        <v>-16.226566335056571</v>
      </c>
      <c r="G12" s="35">
        <f t="shared" si="1"/>
        <v>133.67550623585092</v>
      </c>
      <c r="H12" s="1">
        <v>139</v>
      </c>
      <c r="I12" s="33">
        <v>-0.137092489968762</v>
      </c>
      <c r="J12" s="34">
        <f t="shared" si="4"/>
        <v>-18.325907997707574</v>
      </c>
      <c r="K12" s="38">
        <f t="shared" si="2"/>
        <v>423.90148523169455</v>
      </c>
      <c r="L12" s="1">
        <v>145</v>
      </c>
      <c r="M12" s="28">
        <v>1.22817983149375</v>
      </c>
      <c r="N12" s="32">
        <f t="shared" si="5"/>
        <v>520.62725470181294</v>
      </c>
      <c r="P12" s="32">
        <v>254356.5967559366</v>
      </c>
      <c r="Q12" s="33">
        <v>-6.3794556705075306E-2</v>
      </c>
      <c r="R12" s="34">
        <f t="shared" si="6"/>
        <v>-16226.56633505657</v>
      </c>
      <c r="S12" s="35">
        <v>133675.50623585092</v>
      </c>
      <c r="T12" s="33">
        <v>-0.137092489968762</v>
      </c>
      <c r="U12" s="34">
        <f t="shared" si="7"/>
        <v>-18325.907997707574</v>
      </c>
      <c r="V12" s="38">
        <v>423901.48523169453</v>
      </c>
      <c r="W12" s="28">
        <v>1.22817983149375</v>
      </c>
      <c r="X12" s="32">
        <f t="shared" si="9"/>
        <v>520627.25470181293</v>
      </c>
      <c r="Z12" t="s">
        <v>11</v>
      </c>
      <c r="AA12" t="s">
        <v>86</v>
      </c>
      <c r="AB12">
        <v>0.97</v>
      </c>
      <c r="AC12">
        <v>0.87</v>
      </c>
      <c r="AD12">
        <v>0.97</v>
      </c>
      <c r="AE12">
        <v>0.88</v>
      </c>
      <c r="AF12">
        <v>0.96</v>
      </c>
      <c r="AG12">
        <v>0.84</v>
      </c>
    </row>
    <row r="13" spans="1:33" ht="15" customHeight="1" x14ac:dyDescent="0.25">
      <c r="A13" s="71" t="s">
        <v>12</v>
      </c>
      <c r="B13" s="40" t="s">
        <v>87</v>
      </c>
      <c r="C13" s="32">
        <f t="shared" si="0"/>
        <v>70.325055812776441</v>
      </c>
      <c r="D13" s="1">
        <v>16</v>
      </c>
      <c r="E13" s="36">
        <v>0.81494497361249496</v>
      </c>
      <c r="F13" s="34">
        <f t="shared" si="3"/>
        <v>57.31105075364033</v>
      </c>
      <c r="G13" s="35">
        <f t="shared" si="1"/>
        <v>100.32367494628042</v>
      </c>
      <c r="H13" s="1">
        <v>20</v>
      </c>
      <c r="I13" s="33">
        <v>-2.25716567177663E-2</v>
      </c>
      <c r="J13" s="34">
        <f t="shared" si="4"/>
        <v>-2.2644715515522131</v>
      </c>
      <c r="K13" s="38">
        <f t="shared" si="2"/>
        <v>133.08369406781446</v>
      </c>
      <c r="L13" s="1">
        <v>35</v>
      </c>
      <c r="M13" s="48">
        <v>-0.12941557054493599</v>
      </c>
      <c r="N13" s="32">
        <f t="shared" si="5"/>
        <v>-17.223102198013923</v>
      </c>
      <c r="P13" s="32">
        <v>70325.055812776438</v>
      </c>
      <c r="Q13" s="36">
        <v>0.81494497361249496</v>
      </c>
      <c r="R13" s="34">
        <f t="shared" si="6"/>
        <v>57311.050753640331</v>
      </c>
      <c r="S13" s="35">
        <v>100323.67494628041</v>
      </c>
      <c r="T13" s="33">
        <v>-2.25716567177663E-2</v>
      </c>
      <c r="U13" s="34">
        <f t="shared" si="7"/>
        <v>-2264.471551552213</v>
      </c>
      <c r="V13" s="38">
        <v>133083.69406781447</v>
      </c>
      <c r="W13" s="48">
        <v>-0.12941557054493599</v>
      </c>
      <c r="X13" s="32">
        <f t="shared" si="9"/>
        <v>-17223.102198013923</v>
      </c>
      <c r="Z13" t="s">
        <v>12</v>
      </c>
      <c r="AA13" t="s">
        <v>87</v>
      </c>
      <c r="AB13">
        <v>0.97</v>
      </c>
      <c r="AC13">
        <v>0.63</v>
      </c>
      <c r="AD13">
        <v>0.97</v>
      </c>
      <c r="AE13">
        <v>0.7</v>
      </c>
      <c r="AF13">
        <v>0.93</v>
      </c>
      <c r="AG13">
        <v>0.77</v>
      </c>
    </row>
    <row r="14" spans="1:33" ht="15" customHeight="1" x14ac:dyDescent="0.25">
      <c r="A14" s="71" t="s">
        <v>13</v>
      </c>
      <c r="B14" s="40" t="s">
        <v>88</v>
      </c>
      <c r="C14" s="32">
        <f t="shared" si="0"/>
        <v>41164.158994526726</v>
      </c>
      <c r="D14" s="1">
        <v>44174</v>
      </c>
      <c r="E14" s="36">
        <v>7.9763262755367603E-2</v>
      </c>
      <c r="F14" s="34">
        <f t="shared" si="3"/>
        <v>3283.3876299841641</v>
      </c>
      <c r="G14" s="35">
        <f t="shared" si="1"/>
        <v>44215.387190606489</v>
      </c>
      <c r="H14" s="1">
        <v>45870</v>
      </c>
      <c r="I14" s="36">
        <v>0.109704992197864</v>
      </c>
      <c r="J14" s="34">
        <f t="shared" si="4"/>
        <v>4850.6487067710204</v>
      </c>
      <c r="K14" s="38">
        <f t="shared" si="2"/>
        <v>44930.117753118029</v>
      </c>
      <c r="L14" s="1">
        <v>45142</v>
      </c>
      <c r="M14" s="28">
        <v>8.7839123680657202E-2</v>
      </c>
      <c r="N14" s="32">
        <f t="shared" si="5"/>
        <v>3946.6221703026263</v>
      </c>
      <c r="P14" s="32">
        <v>41164158.994526729</v>
      </c>
      <c r="Q14" s="36">
        <v>7.9763262755367603E-2</v>
      </c>
      <c r="R14" s="34">
        <f t="shared" si="6"/>
        <v>3283387.6299841641</v>
      </c>
      <c r="S14" s="35">
        <v>44215387.19060649</v>
      </c>
      <c r="T14" s="36">
        <v>0.109704992197864</v>
      </c>
      <c r="U14" s="34">
        <f t="shared" si="7"/>
        <v>4850648.7067710208</v>
      </c>
      <c r="V14" s="38">
        <v>44930117.753118031</v>
      </c>
      <c r="W14" s="28">
        <v>8.7839123680657202E-2</v>
      </c>
      <c r="X14" s="32">
        <f t="shared" si="9"/>
        <v>3946622.1703026267</v>
      </c>
      <c r="Z14" t="s">
        <v>13</v>
      </c>
      <c r="AA14" t="s">
        <v>88</v>
      </c>
      <c r="AB14">
        <v>0.71</v>
      </c>
      <c r="AC14">
        <v>0.81</v>
      </c>
      <c r="AD14">
        <v>0.66</v>
      </c>
      <c r="AE14">
        <v>0.75</v>
      </c>
      <c r="AF14">
        <v>0.66</v>
      </c>
      <c r="AG14">
        <v>0.75</v>
      </c>
    </row>
    <row r="15" spans="1:33" ht="15" customHeight="1" x14ac:dyDescent="0.25">
      <c r="A15" s="71" t="s">
        <v>14</v>
      </c>
      <c r="B15" s="40" t="s">
        <v>89</v>
      </c>
      <c r="C15" s="32">
        <f t="shared" si="0"/>
        <v>95552.322057164944</v>
      </c>
      <c r="D15" s="1">
        <v>12009</v>
      </c>
      <c r="E15" s="36">
        <v>-9.8519793491409893E-2</v>
      </c>
      <c r="F15" s="34">
        <f t="shared" si="3"/>
        <v>-9413.7950366965815</v>
      </c>
      <c r="G15" s="35">
        <f t="shared" si="1"/>
        <v>111289.71533352102</v>
      </c>
      <c r="H15" s="1">
        <v>12057</v>
      </c>
      <c r="I15" s="36">
        <v>-0.14523609260198</v>
      </c>
      <c r="J15" s="34">
        <f t="shared" si="4"/>
        <v>-16163.283401827253</v>
      </c>
      <c r="K15" s="38">
        <f t="shared" si="2"/>
        <v>113755.30910772513</v>
      </c>
      <c r="L15" s="1">
        <v>11690</v>
      </c>
      <c r="M15" s="28">
        <v>-0.13587083697101901</v>
      </c>
      <c r="N15" s="32">
        <f t="shared" si="5"/>
        <v>-15456.029058363594</v>
      </c>
      <c r="P15" s="32">
        <v>95552322.057164937</v>
      </c>
      <c r="Q15" s="36">
        <v>-9.8519793491409893E-2</v>
      </c>
      <c r="R15" s="34">
        <f t="shared" si="6"/>
        <v>-9413795.0366965793</v>
      </c>
      <c r="S15" s="35">
        <v>111289715.33352102</v>
      </c>
      <c r="T15" s="36">
        <v>-0.14523609260198</v>
      </c>
      <c r="U15" s="34">
        <f t="shared" si="7"/>
        <v>-16163283.401827253</v>
      </c>
      <c r="V15" s="38">
        <v>113755309.10772513</v>
      </c>
      <c r="W15" s="28">
        <v>-0.13587083697101901</v>
      </c>
      <c r="X15" s="32">
        <f t="shared" si="9"/>
        <v>-15456029.058363594</v>
      </c>
      <c r="Z15" t="s">
        <v>14</v>
      </c>
      <c r="AA15" t="s">
        <v>89</v>
      </c>
      <c r="AB15">
        <v>0.82</v>
      </c>
      <c r="AC15">
        <v>0.56999999999999995</v>
      </c>
      <c r="AD15">
        <v>0.83</v>
      </c>
      <c r="AE15">
        <v>0.5</v>
      </c>
      <c r="AF15">
        <v>0.84</v>
      </c>
      <c r="AG15">
        <v>0.49</v>
      </c>
    </row>
    <row r="16" spans="1:33" ht="15" customHeight="1" x14ac:dyDescent="0.25">
      <c r="A16" s="71" t="s">
        <v>15</v>
      </c>
      <c r="B16" s="40" t="s">
        <v>90</v>
      </c>
      <c r="C16" s="32">
        <f t="shared" si="0"/>
        <v>157693.36928703272</v>
      </c>
      <c r="D16" s="1">
        <v>122866</v>
      </c>
      <c r="E16" s="36">
        <v>0.20369753900162399</v>
      </c>
      <c r="F16" s="34">
        <f t="shared" si="3"/>
        <v>32121.751240642843</v>
      </c>
      <c r="G16" s="35">
        <f t="shared" si="1"/>
        <v>197938.31347439523</v>
      </c>
      <c r="H16" s="1">
        <v>131733</v>
      </c>
      <c r="I16" s="36">
        <v>0.19791179512210699</v>
      </c>
      <c r="J16" s="34">
        <f t="shared" si="4"/>
        <v>39174.326943159896</v>
      </c>
      <c r="K16" s="38">
        <f t="shared" si="2"/>
        <v>208868.27884549636</v>
      </c>
      <c r="L16" s="1">
        <v>144318</v>
      </c>
      <c r="M16" s="28">
        <v>0.10201662472910999</v>
      </c>
      <c r="N16" s="32">
        <f t="shared" si="5"/>
        <v>21308.036820796107</v>
      </c>
      <c r="P16" s="32">
        <v>157693369.28703272</v>
      </c>
      <c r="Q16" s="36">
        <v>0.20369753900162399</v>
      </c>
      <c r="R16" s="34">
        <f t="shared" si="6"/>
        <v>32121751.240642842</v>
      </c>
      <c r="S16" s="35">
        <v>197938313.47439522</v>
      </c>
      <c r="T16" s="36">
        <v>0.19791179512210699</v>
      </c>
      <c r="U16" s="34">
        <f t="shared" si="7"/>
        <v>39174326.943159893</v>
      </c>
      <c r="V16" s="38">
        <v>208868278.84549636</v>
      </c>
      <c r="W16" s="28">
        <v>0.10201662472910999</v>
      </c>
      <c r="X16" s="32">
        <f t="shared" si="9"/>
        <v>21308036.820796106</v>
      </c>
      <c r="Z16" t="s">
        <v>15</v>
      </c>
      <c r="AA16" t="s">
        <v>90</v>
      </c>
      <c r="AB16">
        <v>0.88</v>
      </c>
      <c r="AC16">
        <v>0.5</v>
      </c>
      <c r="AD16">
        <v>0.87</v>
      </c>
      <c r="AE16">
        <v>0.52</v>
      </c>
      <c r="AF16">
        <v>0.86</v>
      </c>
      <c r="AG16">
        <v>0.52</v>
      </c>
    </row>
    <row r="17" spans="1:33" ht="15" customHeight="1" x14ac:dyDescent="0.25">
      <c r="A17" s="71" t="s">
        <v>16</v>
      </c>
      <c r="B17" s="40" t="s">
        <v>91</v>
      </c>
      <c r="C17" s="32">
        <f t="shared" si="0"/>
        <v>181.35091569697551</v>
      </c>
      <c r="D17" s="1">
        <v>174</v>
      </c>
      <c r="E17" s="36">
        <v>-0.428475826350109</v>
      </c>
      <c r="F17" s="34">
        <f t="shared" si="3"/>
        <v>-77.70448346261054</v>
      </c>
      <c r="G17" s="35">
        <f t="shared" si="1"/>
        <v>272.70042114722781</v>
      </c>
      <c r="H17" s="1">
        <v>202</v>
      </c>
      <c r="I17" s="36">
        <v>0.31540165866499797</v>
      </c>
      <c r="J17" s="34">
        <f t="shared" si="4"/>
        <v>86.010165148479146</v>
      </c>
      <c r="K17" s="38">
        <f t="shared" si="2"/>
        <v>385.82041868868782</v>
      </c>
      <c r="L17" s="1">
        <v>237</v>
      </c>
      <c r="M17" s="28">
        <v>-0.208286800806606</v>
      </c>
      <c r="N17" s="32">
        <f t="shared" si="5"/>
        <v>-80.361300694532048</v>
      </c>
      <c r="P17" s="32">
        <v>181350.91569697551</v>
      </c>
      <c r="Q17" s="36">
        <v>-0.428475826350109</v>
      </c>
      <c r="R17" s="34">
        <f t="shared" si="6"/>
        <v>-77704.483462610544</v>
      </c>
      <c r="S17" s="35">
        <v>272700.42114722781</v>
      </c>
      <c r="T17" s="36">
        <v>0.31540165866499797</v>
      </c>
      <c r="U17" s="34">
        <f t="shared" si="7"/>
        <v>86010.165148479136</v>
      </c>
      <c r="V17" s="38">
        <v>385820.41868868785</v>
      </c>
      <c r="W17" s="28">
        <v>-0.208286800806606</v>
      </c>
      <c r="X17" s="32">
        <f t="shared" si="9"/>
        <v>-80361.300694532052</v>
      </c>
      <c r="Z17" t="s">
        <v>16</v>
      </c>
      <c r="AA17" t="s">
        <v>91</v>
      </c>
      <c r="AB17">
        <v>0.98</v>
      </c>
      <c r="AC17">
        <v>0.87</v>
      </c>
      <c r="AD17">
        <v>0.99</v>
      </c>
      <c r="AE17">
        <v>0.93</v>
      </c>
      <c r="AF17">
        <v>0.99</v>
      </c>
      <c r="AG17">
        <v>0.89</v>
      </c>
    </row>
    <row r="18" spans="1:33" ht="15" customHeight="1" x14ac:dyDescent="0.25">
      <c r="A18" s="71" t="s">
        <v>17</v>
      </c>
      <c r="B18" s="40" t="s">
        <v>92</v>
      </c>
      <c r="C18" s="32">
        <f t="shared" si="0"/>
        <v>24.526792641749722</v>
      </c>
      <c r="D18" s="1">
        <v>32</v>
      </c>
      <c r="E18" s="33">
        <v>-0.522315416582258</v>
      </c>
      <c r="F18" s="34">
        <f t="shared" si="3"/>
        <v>-12.810721916102166</v>
      </c>
      <c r="G18" s="35">
        <f t="shared" si="1"/>
        <v>41.139898007493088</v>
      </c>
      <c r="H18" s="1">
        <v>17</v>
      </c>
      <c r="I18" s="33">
        <v>-0.47716075705237798</v>
      </c>
      <c r="J18" s="34">
        <f t="shared" si="4"/>
        <v>-19.630344878313018</v>
      </c>
      <c r="K18" s="38">
        <f t="shared" si="2"/>
        <v>25.437512896525071</v>
      </c>
      <c r="L18" s="1">
        <v>15</v>
      </c>
      <c r="M18" s="28">
        <v>1.6033858676539801</v>
      </c>
      <c r="N18" s="32">
        <f t="shared" si="5"/>
        <v>40.786148686554156</v>
      </c>
      <c r="P18" s="32">
        <v>24526.792641749722</v>
      </c>
      <c r="Q18" s="33">
        <v>-0.522315416582258</v>
      </c>
      <c r="R18" s="34">
        <f t="shared" si="6"/>
        <v>-12810.721916102166</v>
      </c>
      <c r="S18" s="35">
        <v>41139.898007493088</v>
      </c>
      <c r="T18" s="33">
        <v>-0.47716075705237798</v>
      </c>
      <c r="U18" s="34">
        <f t="shared" si="7"/>
        <v>-19630.344878313019</v>
      </c>
      <c r="V18" s="38">
        <v>25437.51289652507</v>
      </c>
      <c r="W18" s="28">
        <v>1.6033858676539801</v>
      </c>
      <c r="X18" s="32">
        <f t="shared" si="9"/>
        <v>40786.148686554159</v>
      </c>
      <c r="Z18" t="s">
        <v>17</v>
      </c>
      <c r="AA18" t="s">
        <v>92</v>
      </c>
      <c r="AB18">
        <v>0.99</v>
      </c>
      <c r="AC18">
        <v>1</v>
      </c>
      <c r="AD18">
        <v>0.96</v>
      </c>
      <c r="AE18">
        <v>0.82</v>
      </c>
      <c r="AF18">
        <v>0.99</v>
      </c>
      <c r="AG18">
        <v>0.93</v>
      </c>
    </row>
    <row r="19" spans="1:33" ht="15" customHeight="1" x14ac:dyDescent="0.25">
      <c r="A19" s="71" t="s">
        <v>18</v>
      </c>
      <c r="B19" s="40" t="s">
        <v>93</v>
      </c>
      <c r="C19" s="32">
        <f t="shared" si="0"/>
        <v>312214.24423470412</v>
      </c>
      <c r="D19" s="1">
        <v>75177</v>
      </c>
      <c r="E19" s="36">
        <v>0.42360189991621999</v>
      </c>
      <c r="F19" s="34">
        <f t="shared" si="3"/>
        <v>132254.54703872741</v>
      </c>
      <c r="G19" s="35">
        <f t="shared" si="1"/>
        <v>373654.59040936851</v>
      </c>
      <c r="H19" s="1">
        <v>77055</v>
      </c>
      <c r="I19" s="36">
        <v>0.460711428881526</v>
      </c>
      <c r="J19" s="34">
        <f t="shared" si="4"/>
        <v>172146.9402556415</v>
      </c>
      <c r="K19" s="38">
        <f t="shared" si="2"/>
        <v>383066.41064148775</v>
      </c>
      <c r="L19" s="1">
        <v>79986</v>
      </c>
      <c r="M19" s="28">
        <v>0.41034551303056199</v>
      </c>
      <c r="N19" s="32">
        <f t="shared" si="5"/>
        <v>157189.58279945722</v>
      </c>
      <c r="P19" s="32">
        <v>312214244.23470414</v>
      </c>
      <c r="Q19" s="36">
        <v>0.42360189991621999</v>
      </c>
      <c r="R19" s="34">
        <f t="shared" si="6"/>
        <v>132254547.0387274</v>
      </c>
      <c r="S19" s="35">
        <v>373654590.40936852</v>
      </c>
      <c r="T19" s="36">
        <v>0.460711428881526</v>
      </c>
      <c r="U19" s="34">
        <f t="shared" si="7"/>
        <v>172146940.25564152</v>
      </c>
      <c r="V19" s="38">
        <v>383066410.64148772</v>
      </c>
      <c r="W19" s="28">
        <v>0.41034551303056199</v>
      </c>
      <c r="X19" s="32">
        <f t="shared" si="9"/>
        <v>157189582.79945722</v>
      </c>
      <c r="Z19" t="s">
        <v>18</v>
      </c>
      <c r="AA19" t="s">
        <v>93</v>
      </c>
      <c r="AB19">
        <v>0.92</v>
      </c>
      <c r="AC19">
        <v>0.26</v>
      </c>
      <c r="AD19">
        <v>0.92</v>
      </c>
      <c r="AE19">
        <v>0.23</v>
      </c>
      <c r="AF19">
        <v>0.92</v>
      </c>
      <c r="AG19">
        <v>0.24</v>
      </c>
    </row>
    <row r="20" spans="1:33" ht="15" customHeight="1" x14ac:dyDescent="0.25">
      <c r="A20" s="71" t="s">
        <v>19</v>
      </c>
      <c r="B20" s="40" t="s">
        <v>94</v>
      </c>
      <c r="C20" s="32">
        <f t="shared" si="0"/>
        <v>15317.504924499581</v>
      </c>
      <c r="D20" s="1">
        <v>5725</v>
      </c>
      <c r="E20" s="36">
        <v>0.53623950842857604</v>
      </c>
      <c r="F20" s="34">
        <f t="shared" si="3"/>
        <v>8213.8513110659478</v>
      </c>
      <c r="G20" s="35">
        <f t="shared" si="1"/>
        <v>19229.722056856725</v>
      </c>
      <c r="H20" s="1">
        <v>5852</v>
      </c>
      <c r="I20" s="36">
        <v>0.31236962553302799</v>
      </c>
      <c r="J20" s="34">
        <f t="shared" si="4"/>
        <v>6006.7810780045438</v>
      </c>
      <c r="K20" s="38">
        <f t="shared" si="2"/>
        <v>20910.26750004643</v>
      </c>
      <c r="L20" s="1">
        <v>6797</v>
      </c>
      <c r="M20" s="28">
        <v>0.72539860694295999</v>
      </c>
      <c r="N20" s="32">
        <f t="shared" si="5"/>
        <v>15168.278915338331</v>
      </c>
      <c r="P20" s="32">
        <v>15317504.924499581</v>
      </c>
      <c r="Q20" s="36">
        <v>0.53623950842857604</v>
      </c>
      <c r="R20" s="34">
        <f t="shared" si="6"/>
        <v>8213851.3110659476</v>
      </c>
      <c r="S20" s="35">
        <v>19229722.056856725</v>
      </c>
      <c r="T20" s="36">
        <v>0.31236962553302799</v>
      </c>
      <c r="U20" s="34">
        <f t="shared" si="7"/>
        <v>6006781.0780045446</v>
      </c>
      <c r="V20" s="38">
        <v>20910267.500046428</v>
      </c>
      <c r="W20" s="28">
        <v>0.72539860694295999</v>
      </c>
      <c r="X20" s="32">
        <f t="shared" si="9"/>
        <v>15168278.91533833</v>
      </c>
      <c r="Z20" t="s">
        <v>19</v>
      </c>
      <c r="AA20" t="s">
        <v>94</v>
      </c>
      <c r="AB20">
        <v>0.98</v>
      </c>
      <c r="AC20">
        <v>0.75</v>
      </c>
      <c r="AD20">
        <v>0.97</v>
      </c>
      <c r="AE20">
        <v>0.9</v>
      </c>
      <c r="AF20">
        <v>0.97</v>
      </c>
      <c r="AG20">
        <v>0.88</v>
      </c>
    </row>
    <row r="21" spans="1:33" ht="15" customHeight="1" x14ac:dyDescent="0.25">
      <c r="A21" s="71" t="s">
        <v>20</v>
      </c>
      <c r="B21" s="40" t="s">
        <v>95</v>
      </c>
      <c r="C21" s="32">
        <f t="shared" si="0"/>
        <v>3833.2477685637887</v>
      </c>
      <c r="D21" s="1">
        <v>14083</v>
      </c>
      <c r="E21" s="36">
        <v>0.187450801780839</v>
      </c>
      <c r="F21" s="34">
        <f t="shared" si="3"/>
        <v>718.54536764189413</v>
      </c>
      <c r="G21" s="35">
        <f t="shared" si="1"/>
        <v>4950.1146395359283</v>
      </c>
      <c r="H21" s="1">
        <v>14268</v>
      </c>
      <c r="I21" s="36">
        <v>0.13484017332375101</v>
      </c>
      <c r="J21" s="34">
        <f t="shared" si="4"/>
        <v>667.47431596746185</v>
      </c>
      <c r="K21" s="38">
        <f t="shared" si="2"/>
        <v>4295.2319981498322</v>
      </c>
      <c r="L21" s="1">
        <v>13696</v>
      </c>
      <c r="M21" s="48">
        <v>-8.5466542222785005E-2</v>
      </c>
      <c r="N21" s="32">
        <f t="shared" si="5"/>
        <v>-367.09862692652985</v>
      </c>
      <c r="P21" s="32">
        <v>3833247.7685637888</v>
      </c>
      <c r="Q21" s="36">
        <v>0.187450801780839</v>
      </c>
      <c r="R21" s="34">
        <f t="shared" si="6"/>
        <v>718545.36764189426</v>
      </c>
      <c r="S21" s="35">
        <v>4950114.6395359281</v>
      </c>
      <c r="T21" s="36">
        <v>0.13484017332375101</v>
      </c>
      <c r="U21" s="34">
        <f t="shared" si="7"/>
        <v>667474.31596746179</v>
      </c>
      <c r="V21" s="38">
        <v>4295231.9981498318</v>
      </c>
      <c r="W21" s="48">
        <v>-8.5466542222785005E-2</v>
      </c>
      <c r="X21" s="32">
        <f t="shared" si="9"/>
        <v>-367098.6269265298</v>
      </c>
      <c r="Z21" t="s">
        <v>20</v>
      </c>
      <c r="AA21" t="s">
        <v>95</v>
      </c>
      <c r="AB21">
        <v>0.88</v>
      </c>
      <c r="AC21">
        <v>0.8</v>
      </c>
      <c r="AD21">
        <v>0.87</v>
      </c>
      <c r="AE21">
        <v>0.8</v>
      </c>
      <c r="AF21">
        <v>0.87</v>
      </c>
      <c r="AG21">
        <v>0.76</v>
      </c>
    </row>
    <row r="22" spans="1:33" ht="15" customHeight="1" x14ac:dyDescent="0.25">
      <c r="A22" s="71" t="s">
        <v>21</v>
      </c>
      <c r="B22" s="40" t="s">
        <v>96</v>
      </c>
      <c r="C22" s="32">
        <f t="shared" si="0"/>
        <v>36211.904338728593</v>
      </c>
      <c r="D22" s="1">
        <v>15764</v>
      </c>
      <c r="E22" s="36">
        <v>0.43458544642607599</v>
      </c>
      <c r="F22" s="34">
        <f t="shared" si="3"/>
        <v>15737.166612984724</v>
      </c>
      <c r="G22" s="35">
        <f t="shared" si="1"/>
        <v>52342.10046113791</v>
      </c>
      <c r="H22" s="1">
        <v>16519</v>
      </c>
      <c r="I22" s="36">
        <v>8.067092976246E-2</v>
      </c>
      <c r="J22" s="34">
        <f t="shared" si="4"/>
        <v>4222.4859099200812</v>
      </c>
      <c r="K22" s="38">
        <f t="shared" si="2"/>
        <v>49892.506040692206</v>
      </c>
      <c r="L22" s="1">
        <v>17203</v>
      </c>
      <c r="M22" s="28">
        <v>0.20212176971366599</v>
      </c>
      <c r="N22" s="32">
        <f t="shared" si="5"/>
        <v>10084.361616394479</v>
      </c>
      <c r="P22" s="32">
        <v>36211904.338728592</v>
      </c>
      <c r="Q22" s="36">
        <v>0.43458544642607599</v>
      </c>
      <c r="R22" s="34">
        <f t="shared" si="6"/>
        <v>15737166.612984722</v>
      </c>
      <c r="S22" s="35">
        <v>52342100.461137913</v>
      </c>
      <c r="T22" s="36">
        <v>8.067092976246E-2</v>
      </c>
      <c r="U22" s="34">
        <f t="shared" si="7"/>
        <v>4222485.9099200815</v>
      </c>
      <c r="V22" s="38">
        <v>49892506.040692203</v>
      </c>
      <c r="W22" s="28">
        <v>0.20212176971366599</v>
      </c>
      <c r="X22" s="32">
        <f t="shared" si="9"/>
        <v>10084361.616394479</v>
      </c>
      <c r="Z22" t="s">
        <v>21</v>
      </c>
      <c r="AA22" t="s">
        <v>96</v>
      </c>
      <c r="AB22">
        <v>0.9</v>
      </c>
      <c r="AC22">
        <v>0.57999999999999996</v>
      </c>
      <c r="AD22">
        <v>0.88</v>
      </c>
      <c r="AE22">
        <v>0.63</v>
      </c>
      <c r="AF22">
        <v>0.88</v>
      </c>
      <c r="AG22">
        <v>0.43</v>
      </c>
    </row>
    <row r="23" spans="1:33" ht="15" customHeight="1" x14ac:dyDescent="0.25">
      <c r="A23" s="71" t="s">
        <v>22</v>
      </c>
      <c r="B23" s="40" t="s">
        <v>97</v>
      </c>
      <c r="C23" s="32">
        <f t="shared" si="0"/>
        <v>58148.326548402489</v>
      </c>
      <c r="D23" s="1">
        <v>10584</v>
      </c>
      <c r="E23" s="36">
        <v>-5.2545670740858197E-2</v>
      </c>
      <c r="F23" s="34">
        <f t="shared" si="3"/>
        <v>-3055.4428209442603</v>
      </c>
      <c r="G23" s="35">
        <f t="shared" si="1"/>
        <v>66898.041806228997</v>
      </c>
      <c r="H23" s="1">
        <v>11022</v>
      </c>
      <c r="I23" s="36">
        <v>-8.8627104439603394E-2</v>
      </c>
      <c r="J23" s="34">
        <f t="shared" si="4"/>
        <v>-5928.9797379656111</v>
      </c>
      <c r="K23" s="38">
        <f t="shared" si="2"/>
        <v>65099.983016031569</v>
      </c>
      <c r="L23" s="1">
        <v>11852</v>
      </c>
      <c r="M23" s="28">
        <v>-0.170725099468922</v>
      </c>
      <c r="N23" s="32">
        <f t="shared" si="5"/>
        <v>-11114.201075837123</v>
      </c>
      <c r="P23" s="32">
        <v>58148326.548402488</v>
      </c>
      <c r="Q23" s="36">
        <v>-5.2545670740858197E-2</v>
      </c>
      <c r="R23" s="34">
        <f t="shared" si="6"/>
        <v>-3055442.8209442603</v>
      </c>
      <c r="S23" s="35">
        <v>66898041.806229003</v>
      </c>
      <c r="T23" s="36">
        <v>-8.8627104439603394E-2</v>
      </c>
      <c r="U23" s="34">
        <f t="shared" si="7"/>
        <v>-5928979.7379656117</v>
      </c>
      <c r="V23" s="38">
        <v>65099983.016031571</v>
      </c>
      <c r="W23" s="28">
        <v>-0.170725099468922</v>
      </c>
      <c r="X23" s="32">
        <f t="shared" si="9"/>
        <v>-11114201.075837122</v>
      </c>
      <c r="Z23" t="s">
        <v>22</v>
      </c>
      <c r="AA23" t="s">
        <v>97</v>
      </c>
      <c r="AB23">
        <v>0.9</v>
      </c>
      <c r="AC23">
        <v>0.77</v>
      </c>
      <c r="AD23">
        <v>0.89</v>
      </c>
      <c r="AE23">
        <v>0.81</v>
      </c>
      <c r="AF23">
        <v>0.88</v>
      </c>
      <c r="AG23">
        <v>0.8</v>
      </c>
    </row>
    <row r="24" spans="1:33" ht="15" customHeight="1" x14ac:dyDescent="0.25">
      <c r="A24" s="71" t="s">
        <v>23</v>
      </c>
      <c r="B24" s="40" t="s">
        <v>98</v>
      </c>
      <c r="C24" s="32">
        <f t="shared" si="0"/>
        <v>30290.194868715487</v>
      </c>
      <c r="D24" s="1">
        <v>6859</v>
      </c>
      <c r="E24" s="36">
        <v>-7.9027145235470705E-2</v>
      </c>
      <c r="F24" s="34">
        <f t="shared" si="3"/>
        <v>-2393.7476291006883</v>
      </c>
      <c r="G24" s="35">
        <f t="shared" si="1"/>
        <v>33802.055459143528</v>
      </c>
      <c r="H24" s="1">
        <v>6945</v>
      </c>
      <c r="I24" s="33">
        <v>3.0667503023795802E-3</v>
      </c>
      <c r="J24" s="34">
        <f t="shared" si="4"/>
        <v>103.66246380037975</v>
      </c>
      <c r="K24" s="38">
        <f t="shared" si="2"/>
        <v>34770.883614118</v>
      </c>
      <c r="L24" s="1">
        <v>7235</v>
      </c>
      <c r="M24" s="48">
        <v>-3.0078663478546399E-2</v>
      </c>
      <c r="N24" s="32">
        <f t="shared" si="5"/>
        <v>-1045.8617070807586</v>
      </c>
      <c r="P24" s="32">
        <v>30290194.868715487</v>
      </c>
      <c r="Q24" s="36">
        <v>-7.9027145235470705E-2</v>
      </c>
      <c r="R24" s="34">
        <f t="shared" si="6"/>
        <v>-2393747.6291006883</v>
      </c>
      <c r="S24" s="35">
        <v>33802055.459143527</v>
      </c>
      <c r="T24" s="33">
        <v>3.0667503023795802E-3</v>
      </c>
      <c r="U24" s="34">
        <f t="shared" si="7"/>
        <v>103662.46380037974</v>
      </c>
      <c r="V24" s="38">
        <v>34770883.614118002</v>
      </c>
      <c r="W24" s="48">
        <v>-3.0078663478546399E-2</v>
      </c>
      <c r="X24" s="32">
        <f t="shared" si="9"/>
        <v>-1045861.7070807585</v>
      </c>
      <c r="Z24" t="s">
        <v>23</v>
      </c>
      <c r="AA24" t="s">
        <v>98</v>
      </c>
      <c r="AB24">
        <v>0.91</v>
      </c>
      <c r="AC24">
        <v>0.97</v>
      </c>
      <c r="AD24">
        <v>0.89</v>
      </c>
      <c r="AE24">
        <v>0.72</v>
      </c>
      <c r="AF24">
        <v>0.88</v>
      </c>
      <c r="AG24">
        <v>0.73</v>
      </c>
    </row>
    <row r="25" spans="1:33" ht="15" customHeight="1" x14ac:dyDescent="0.25">
      <c r="A25" s="71" t="s">
        <v>24</v>
      </c>
      <c r="B25" s="40" t="s">
        <v>99</v>
      </c>
      <c r="C25" s="32">
        <f t="shared" si="0"/>
        <v>21051.004728491738</v>
      </c>
      <c r="D25" s="1">
        <v>5922</v>
      </c>
      <c r="E25" s="36">
        <v>0.35884343766417598</v>
      </c>
      <c r="F25" s="34">
        <f t="shared" si="3"/>
        <v>7554.0149030567991</v>
      </c>
      <c r="G25" s="35">
        <f t="shared" si="1"/>
        <v>27492.228908235797</v>
      </c>
      <c r="H25" s="1">
        <v>6015</v>
      </c>
      <c r="I25" s="36">
        <v>0.13995831201335501</v>
      </c>
      <c r="J25" s="34">
        <f t="shared" si="4"/>
        <v>3847.7659514814441</v>
      </c>
      <c r="K25" s="38">
        <f t="shared" si="2"/>
        <v>30249.367877185327</v>
      </c>
      <c r="L25" s="1">
        <v>6260</v>
      </c>
      <c r="M25" s="28">
        <v>0.15759069388631</v>
      </c>
      <c r="N25" s="32">
        <f t="shared" si="5"/>
        <v>4767.0188733878922</v>
      </c>
      <c r="P25" s="32">
        <v>21051004.728491738</v>
      </c>
      <c r="Q25" s="36">
        <v>0.35884343766417598</v>
      </c>
      <c r="R25" s="34">
        <f t="shared" si="6"/>
        <v>7554014.9030567985</v>
      </c>
      <c r="S25" s="35">
        <v>27492228.908235796</v>
      </c>
      <c r="T25" s="36">
        <v>0.13995831201335501</v>
      </c>
      <c r="U25" s="34">
        <f t="shared" si="7"/>
        <v>3847765.9514814438</v>
      </c>
      <c r="V25" s="38">
        <v>30249367.877185326</v>
      </c>
      <c r="W25" s="28">
        <v>0.15759069388631</v>
      </c>
      <c r="X25" s="32">
        <f t="shared" si="9"/>
        <v>4767018.8733878918</v>
      </c>
      <c r="Z25" t="s">
        <v>24</v>
      </c>
      <c r="AA25" t="s">
        <v>99</v>
      </c>
      <c r="AB25">
        <v>0.73</v>
      </c>
      <c r="AC25">
        <v>0.81</v>
      </c>
      <c r="AD25">
        <v>0.7</v>
      </c>
      <c r="AE25">
        <v>0.45</v>
      </c>
      <c r="AF25">
        <v>0.69</v>
      </c>
      <c r="AG25">
        <v>0.43</v>
      </c>
    </row>
    <row r="26" spans="1:33" ht="15" customHeight="1" x14ac:dyDescent="0.25">
      <c r="A26" s="71" t="s">
        <v>25</v>
      </c>
      <c r="B26" s="40" t="s">
        <v>100</v>
      </c>
      <c r="C26" s="32">
        <f t="shared" si="0"/>
        <v>353214.83071273949</v>
      </c>
      <c r="D26" s="1">
        <v>45100</v>
      </c>
      <c r="E26" s="36">
        <v>0.22160069851033101</v>
      </c>
      <c r="F26" s="34">
        <f t="shared" si="3"/>
        <v>78272.653210151388</v>
      </c>
      <c r="G26" s="35">
        <f t="shared" si="1"/>
        <v>365096.51009136753</v>
      </c>
      <c r="H26" s="1">
        <v>43450</v>
      </c>
      <c r="I26" s="36">
        <v>0.23682380123017499</v>
      </c>
      <c r="J26" s="34">
        <f t="shared" si="4"/>
        <v>86463.5433357086</v>
      </c>
      <c r="K26" s="38">
        <f t="shared" si="2"/>
        <v>365229.06351207994</v>
      </c>
      <c r="L26" s="1">
        <v>43488</v>
      </c>
      <c r="M26" s="28">
        <v>0.21702835627858899</v>
      </c>
      <c r="N26" s="32">
        <f t="shared" si="5"/>
        <v>79265.063319195091</v>
      </c>
      <c r="P26" s="32">
        <v>353214830.71273947</v>
      </c>
      <c r="Q26" s="36">
        <v>0.22160069851033101</v>
      </c>
      <c r="R26" s="34">
        <f t="shared" si="6"/>
        <v>78272653.210151389</v>
      </c>
      <c r="S26" s="35">
        <v>365096510.09136754</v>
      </c>
      <c r="T26" s="36">
        <v>0.23682380123017499</v>
      </c>
      <c r="U26" s="34">
        <f t="shared" si="7"/>
        <v>86463543.335708603</v>
      </c>
      <c r="V26" s="38">
        <v>365229063.51207995</v>
      </c>
      <c r="W26" s="28">
        <v>0.21702835627858899</v>
      </c>
      <c r="X26" s="32">
        <f t="shared" si="9"/>
        <v>79265063.319195092</v>
      </c>
      <c r="Z26" t="s">
        <v>25</v>
      </c>
      <c r="AA26" t="s">
        <v>100</v>
      </c>
      <c r="AB26">
        <v>0.91</v>
      </c>
      <c r="AC26">
        <v>0.49</v>
      </c>
      <c r="AD26">
        <v>0.9</v>
      </c>
      <c r="AE26">
        <v>0.26</v>
      </c>
      <c r="AF26">
        <v>0.9</v>
      </c>
      <c r="AG26">
        <v>0.26</v>
      </c>
    </row>
    <row r="27" spans="1:33" ht="15" customHeight="1" x14ac:dyDescent="0.25">
      <c r="A27" s="71" t="s">
        <v>26</v>
      </c>
      <c r="B27" s="40" t="s">
        <v>101</v>
      </c>
      <c r="C27" s="32">
        <f t="shared" si="0"/>
        <v>139777.00403120997</v>
      </c>
      <c r="D27" s="1">
        <v>48612</v>
      </c>
      <c r="E27" s="36">
        <v>0.21858872788780001</v>
      </c>
      <c r="F27" s="34">
        <f t="shared" si="3"/>
        <v>30553.677499150082</v>
      </c>
      <c r="G27" s="35">
        <f t="shared" si="1"/>
        <v>181315.69939611302</v>
      </c>
      <c r="H27" s="1">
        <v>50161</v>
      </c>
      <c r="I27" s="36">
        <v>0.194520061449696</v>
      </c>
      <c r="J27" s="34">
        <f t="shared" si="4"/>
        <v>35269.540988326509</v>
      </c>
      <c r="K27" s="38">
        <f t="shared" si="2"/>
        <v>189368.82668351004</v>
      </c>
      <c r="L27" s="1">
        <v>50482</v>
      </c>
      <c r="M27" s="28">
        <v>0.13479797513693301</v>
      </c>
      <c r="N27" s="32">
        <f t="shared" si="5"/>
        <v>25526.534390993962</v>
      </c>
      <c r="P27" s="32">
        <v>139777004.03120998</v>
      </c>
      <c r="Q27" s="36">
        <v>0.21858872788780001</v>
      </c>
      <c r="R27" s="34">
        <f t="shared" si="6"/>
        <v>30553677.499150082</v>
      </c>
      <c r="S27" s="35">
        <v>181315699.39611301</v>
      </c>
      <c r="T27" s="36">
        <v>0.194520061449696</v>
      </c>
      <c r="U27" s="34">
        <f t="shared" si="7"/>
        <v>35269540.988326512</v>
      </c>
      <c r="V27" s="38">
        <v>189368826.68351004</v>
      </c>
      <c r="W27" s="28">
        <v>0.13479797513693301</v>
      </c>
      <c r="X27" s="32">
        <f t="shared" si="9"/>
        <v>25526534.39099396</v>
      </c>
      <c r="Z27" t="s">
        <v>26</v>
      </c>
      <c r="AA27" t="s">
        <v>101</v>
      </c>
      <c r="AB27">
        <v>0.82</v>
      </c>
      <c r="AC27">
        <v>0.92</v>
      </c>
      <c r="AD27">
        <v>0.79</v>
      </c>
      <c r="AE27">
        <v>0.81</v>
      </c>
      <c r="AF27">
        <v>0.79</v>
      </c>
      <c r="AG27">
        <v>0.8</v>
      </c>
    </row>
    <row r="28" spans="1:33" ht="15" customHeight="1" x14ac:dyDescent="0.25">
      <c r="A28" s="71" t="s">
        <v>27</v>
      </c>
      <c r="B28" s="40" t="s">
        <v>102</v>
      </c>
      <c r="C28" s="32">
        <f t="shared" si="0"/>
        <v>6201.2120369493223</v>
      </c>
      <c r="D28" s="1">
        <v>6239</v>
      </c>
      <c r="E28" s="36">
        <v>9.3869137575289002E-2</v>
      </c>
      <c r="F28" s="34">
        <f t="shared" si="3"/>
        <v>582.10242582993408</v>
      </c>
      <c r="G28" s="35">
        <f t="shared" si="1"/>
        <v>4979.0150843257179</v>
      </c>
      <c r="H28" s="1">
        <v>1937</v>
      </c>
      <c r="I28" s="33">
        <v>5.1441034003220101E-2</v>
      </c>
      <c r="J28" s="34">
        <f t="shared" si="4"/>
        <v>256.12568425534505</v>
      </c>
      <c r="K28" s="38">
        <f t="shared" si="2"/>
        <v>3342.431191580587</v>
      </c>
      <c r="L28" s="1">
        <v>1153</v>
      </c>
      <c r="M28" s="28">
        <v>0.117039307953443</v>
      </c>
      <c r="N28" s="32">
        <f t="shared" si="5"/>
        <v>391.19583354459377</v>
      </c>
      <c r="P28" s="32">
        <v>6201212.0369493226</v>
      </c>
      <c r="Q28" s="36">
        <v>9.3869137575289002E-2</v>
      </c>
      <c r="R28" s="34">
        <f t="shared" si="6"/>
        <v>582102.42582993407</v>
      </c>
      <c r="S28" s="35">
        <v>4979015.0843257178</v>
      </c>
      <c r="T28" s="33">
        <v>5.1441034003220101E-2</v>
      </c>
      <c r="U28" s="34">
        <f t="shared" si="7"/>
        <v>256125.68425534506</v>
      </c>
      <c r="V28" s="38">
        <v>3342431.1915805871</v>
      </c>
      <c r="W28" s="28">
        <v>0.117039307953443</v>
      </c>
      <c r="X28" s="32">
        <f t="shared" si="9"/>
        <v>391195.83354459377</v>
      </c>
      <c r="Z28" t="s">
        <v>27</v>
      </c>
      <c r="AA28" t="s">
        <v>102</v>
      </c>
      <c r="AB28">
        <v>0.95</v>
      </c>
      <c r="AC28">
        <v>0.94</v>
      </c>
      <c r="AD28">
        <v>0.95</v>
      </c>
      <c r="AE28">
        <v>0.69</v>
      </c>
      <c r="AF28">
        <v>0.93</v>
      </c>
      <c r="AG28">
        <v>0.7</v>
      </c>
    </row>
    <row r="29" spans="1:33" ht="15" customHeight="1" x14ac:dyDescent="0.25">
      <c r="A29" s="71" t="s">
        <v>28</v>
      </c>
      <c r="B29" s="40" t="s">
        <v>103</v>
      </c>
      <c r="C29" s="32">
        <f t="shared" si="0"/>
        <v>13724.430349528897</v>
      </c>
      <c r="D29" s="1">
        <v>4517</v>
      </c>
      <c r="E29" s="33">
        <v>0.226492551223861</v>
      </c>
      <c r="F29" s="34">
        <f t="shared" si="3"/>
        <v>3108.4812439589864</v>
      </c>
      <c r="G29" s="35">
        <f t="shared" si="1"/>
        <v>20182.930875505132</v>
      </c>
      <c r="H29" s="1">
        <v>5484</v>
      </c>
      <c r="I29" s="36">
        <v>0.243810522654623</v>
      </c>
      <c r="J29" s="34">
        <f t="shared" si="4"/>
        <v>4920.8109254590336</v>
      </c>
      <c r="K29" s="38">
        <f t="shared" si="2"/>
        <v>22559.88058124344</v>
      </c>
      <c r="L29" s="1">
        <v>6123</v>
      </c>
      <c r="M29" s="28">
        <v>0.60339284966109596</v>
      </c>
      <c r="N29" s="32">
        <f t="shared" si="5"/>
        <v>13612.470631930501</v>
      </c>
      <c r="P29" s="32">
        <v>13724430.349528898</v>
      </c>
      <c r="Q29" s="33">
        <v>0.226492551223861</v>
      </c>
      <c r="R29" s="34">
        <f t="shared" si="6"/>
        <v>3108481.2439589864</v>
      </c>
      <c r="S29" s="35">
        <v>20182930.875505131</v>
      </c>
      <c r="T29" s="36">
        <v>0.243810522654623</v>
      </c>
      <c r="U29" s="34">
        <f t="shared" si="7"/>
        <v>4920810.9254590338</v>
      </c>
      <c r="V29" s="38">
        <v>22559880.581243441</v>
      </c>
      <c r="W29" s="28">
        <v>0.60339284966109596</v>
      </c>
      <c r="X29" s="32">
        <f t="shared" si="9"/>
        <v>13612470.631930502</v>
      </c>
      <c r="Z29" t="s">
        <v>28</v>
      </c>
      <c r="AA29" t="s">
        <v>103</v>
      </c>
      <c r="AB29">
        <v>0.95</v>
      </c>
      <c r="AC29">
        <v>0.47</v>
      </c>
      <c r="AD29">
        <v>0.93</v>
      </c>
      <c r="AE29">
        <v>0.31</v>
      </c>
      <c r="AF29">
        <v>0.93</v>
      </c>
      <c r="AG29">
        <v>0.27</v>
      </c>
    </row>
    <row r="30" spans="1:33" ht="15" customHeight="1" x14ac:dyDescent="0.25">
      <c r="A30" s="71" t="s">
        <v>29</v>
      </c>
      <c r="B30" s="40" t="s">
        <v>104</v>
      </c>
      <c r="C30" s="32">
        <f t="shared" si="0"/>
        <v>51045.2563430394</v>
      </c>
      <c r="D30" s="1">
        <v>20354</v>
      </c>
      <c r="E30" s="33">
        <v>-5.6854142931064304E-3</v>
      </c>
      <c r="F30" s="34">
        <f t="shared" si="3"/>
        <v>-290.21343000799789</v>
      </c>
      <c r="G30" s="35">
        <f t="shared" si="1"/>
        <v>62327.17840438422</v>
      </c>
      <c r="H30" s="1">
        <v>22571</v>
      </c>
      <c r="I30" s="33">
        <v>3.3997288776007502E-3</v>
      </c>
      <c r="J30" s="34">
        <f t="shared" si="4"/>
        <v>211.89550828075889</v>
      </c>
      <c r="K30" s="38">
        <f t="shared" si="2"/>
        <v>71917.532108316402</v>
      </c>
      <c r="L30" s="1">
        <v>25755</v>
      </c>
      <c r="M30" s="48">
        <v>2.0307936514616601E-2</v>
      </c>
      <c r="N30" s="32">
        <f t="shared" si="5"/>
        <v>1460.4966763435905</v>
      </c>
      <c r="P30" s="32">
        <v>51045256.343039401</v>
      </c>
      <c r="Q30" s="33">
        <v>-5.6854142931064304E-3</v>
      </c>
      <c r="R30" s="34">
        <f t="shared" si="6"/>
        <v>-290213.4300079979</v>
      </c>
      <c r="S30" s="35">
        <v>62327178.404384218</v>
      </c>
      <c r="T30" s="33">
        <v>3.3997288776007502E-3</v>
      </c>
      <c r="U30" s="34">
        <f t="shared" si="7"/>
        <v>211895.50828075886</v>
      </c>
      <c r="V30" s="38">
        <v>71917532.108316407</v>
      </c>
      <c r="W30" s="48">
        <v>2.0307936514616601E-2</v>
      </c>
      <c r="X30" s="32">
        <f t="shared" si="9"/>
        <v>1460496.6763435907</v>
      </c>
      <c r="Z30" t="s">
        <v>29</v>
      </c>
      <c r="AA30" t="s">
        <v>104</v>
      </c>
      <c r="AB30">
        <v>0.72</v>
      </c>
      <c r="AC30">
        <v>0.63</v>
      </c>
      <c r="AD30">
        <v>0.68</v>
      </c>
      <c r="AE30">
        <v>0.55000000000000004</v>
      </c>
      <c r="AF30">
        <v>0.68</v>
      </c>
      <c r="AG30">
        <v>0.47</v>
      </c>
    </row>
    <row r="31" spans="1:33" ht="15" customHeight="1" x14ac:dyDescent="0.25">
      <c r="A31" s="71" t="s">
        <v>30</v>
      </c>
      <c r="B31" s="40" t="s">
        <v>105</v>
      </c>
      <c r="C31" s="32">
        <f t="shared" si="0"/>
        <v>24523.16840700266</v>
      </c>
      <c r="D31" s="1">
        <v>6945</v>
      </c>
      <c r="E31" s="33">
        <v>2.1367137725535099E-2</v>
      </c>
      <c r="F31" s="34">
        <f t="shared" si="3"/>
        <v>523.98991681891698</v>
      </c>
      <c r="G31" s="35">
        <f t="shared" si="1"/>
        <v>27452.350348845081</v>
      </c>
      <c r="H31" s="1">
        <v>6342</v>
      </c>
      <c r="I31" s="36">
        <v>-0.23967479881966799</v>
      </c>
      <c r="J31" s="34">
        <f t="shared" si="4"/>
        <v>-6579.6365469864868</v>
      </c>
      <c r="K31" s="38">
        <f t="shared" si="2"/>
        <v>25886.992414907592</v>
      </c>
      <c r="L31" s="1">
        <v>6356</v>
      </c>
      <c r="M31" s="28">
        <v>-0.13656579550006301</v>
      </c>
      <c r="N31" s="32">
        <f t="shared" si="5"/>
        <v>-3535.2777122459524</v>
      </c>
      <c r="P31" s="32">
        <v>24523168.407002661</v>
      </c>
      <c r="Q31" s="33">
        <v>2.1367137725535099E-2</v>
      </c>
      <c r="R31" s="34">
        <f t="shared" si="6"/>
        <v>523989.91681891703</v>
      </c>
      <c r="S31" s="35">
        <v>27452350.34884508</v>
      </c>
      <c r="T31" s="36">
        <v>-0.23967479881966799</v>
      </c>
      <c r="U31" s="34">
        <f t="shared" si="7"/>
        <v>-6579636.5469864868</v>
      </c>
      <c r="V31" s="38">
        <v>25886992.414907593</v>
      </c>
      <c r="W31" s="28">
        <v>-0.13656579550006301</v>
      </c>
      <c r="X31" s="32">
        <f t="shared" si="9"/>
        <v>-3535277.7122459528</v>
      </c>
      <c r="Z31" t="s">
        <v>30</v>
      </c>
      <c r="AA31" t="s">
        <v>105</v>
      </c>
      <c r="AB31">
        <v>0.87</v>
      </c>
      <c r="AC31">
        <v>0.65</v>
      </c>
      <c r="AD31">
        <v>0.85</v>
      </c>
      <c r="AE31">
        <v>0.65</v>
      </c>
      <c r="AF31">
        <v>0.85</v>
      </c>
      <c r="AG31">
        <v>0.65</v>
      </c>
    </row>
    <row r="32" spans="1:33" ht="15" customHeight="1" x14ac:dyDescent="0.25">
      <c r="A32" s="71" t="s">
        <v>31</v>
      </c>
      <c r="B32" s="40" t="s">
        <v>106</v>
      </c>
      <c r="C32" s="32">
        <f t="shared" si="0"/>
        <v>7350.8324307436196</v>
      </c>
      <c r="D32" s="1">
        <v>2969</v>
      </c>
      <c r="E32" s="33">
        <v>-5.4349016774086503E-2</v>
      </c>
      <c r="F32" s="34">
        <f t="shared" si="3"/>
        <v>-399.51051508198407</v>
      </c>
      <c r="G32" s="35">
        <f t="shared" si="1"/>
        <v>10392.378994067367</v>
      </c>
      <c r="H32" s="1">
        <v>2851</v>
      </c>
      <c r="I32" s="33">
        <v>3.4803856597457897E-2</v>
      </c>
      <c r="J32" s="34">
        <f t="shared" si="4"/>
        <v>361.69486821595439</v>
      </c>
      <c r="K32" s="38">
        <f t="shared" si="2"/>
        <v>10877.0511854221</v>
      </c>
      <c r="L32" s="1">
        <v>2930</v>
      </c>
      <c r="M32" s="28">
        <v>-6.5409129532427598E-2</v>
      </c>
      <c r="N32" s="32">
        <f t="shared" si="5"/>
        <v>-711.4584499181193</v>
      </c>
      <c r="P32" s="32">
        <v>7350832.4307436198</v>
      </c>
      <c r="Q32" s="33">
        <v>-5.4349016774086503E-2</v>
      </c>
      <c r="R32" s="34">
        <f t="shared" si="6"/>
        <v>-399510.51508198405</v>
      </c>
      <c r="S32" s="35">
        <v>10392378.994067367</v>
      </c>
      <c r="T32" s="33">
        <v>3.4803856597457897E-2</v>
      </c>
      <c r="U32" s="34">
        <f t="shared" si="7"/>
        <v>361694.8682159544</v>
      </c>
      <c r="V32" s="38">
        <v>10877051.1854221</v>
      </c>
      <c r="W32" s="28">
        <v>-6.5409129532427598E-2</v>
      </c>
      <c r="X32" s="32">
        <f t="shared" si="9"/>
        <v>-711458.44991811935</v>
      </c>
      <c r="Z32" t="s">
        <v>31</v>
      </c>
      <c r="AA32" t="s">
        <v>106</v>
      </c>
      <c r="AB32">
        <v>0.96</v>
      </c>
      <c r="AC32">
        <v>0.85</v>
      </c>
      <c r="AD32">
        <v>0.95</v>
      </c>
      <c r="AE32">
        <v>0.88</v>
      </c>
      <c r="AF32">
        <v>0.95</v>
      </c>
      <c r="AG32">
        <v>0.7</v>
      </c>
    </row>
    <row r="33" spans="1:33" ht="15" customHeight="1" x14ac:dyDescent="0.25">
      <c r="A33" s="71" t="s">
        <v>32</v>
      </c>
      <c r="B33" s="40" t="s">
        <v>107</v>
      </c>
      <c r="C33" s="32">
        <f t="shared" si="0"/>
        <v>4973.0394049352999</v>
      </c>
      <c r="D33" s="1">
        <v>10968</v>
      </c>
      <c r="E33" s="36">
        <v>-0.119621808981717</v>
      </c>
      <c r="F33" s="34">
        <f t="shared" si="3"/>
        <v>-594.88396975572198</v>
      </c>
      <c r="G33" s="35">
        <f t="shared" si="1"/>
        <v>6946.0445535134568</v>
      </c>
      <c r="H33" s="1">
        <v>12659</v>
      </c>
      <c r="I33" s="33">
        <v>5.6043362345113397E-3</v>
      </c>
      <c r="J33" s="34">
        <f t="shared" si="4"/>
        <v>38.927969177785606</v>
      </c>
      <c r="K33" s="38">
        <f t="shared" si="2"/>
        <v>9996.6688731656122</v>
      </c>
      <c r="L33" s="1">
        <v>14550</v>
      </c>
      <c r="M33" s="28">
        <v>-9.4325527368353201E-2</v>
      </c>
      <c r="N33" s="32">
        <f t="shared" si="5"/>
        <v>-942.94106338814754</v>
      </c>
      <c r="P33" s="32">
        <v>4973039.4049353004</v>
      </c>
      <c r="Q33" s="36">
        <v>-0.119621808981717</v>
      </c>
      <c r="R33" s="34">
        <f t="shared" si="6"/>
        <v>-594883.96975572209</v>
      </c>
      <c r="S33" s="35">
        <v>6946044.5535134571</v>
      </c>
      <c r="T33" s="33">
        <v>5.6043362345113397E-3</v>
      </c>
      <c r="U33" s="34">
        <f t="shared" si="7"/>
        <v>38927.969177785606</v>
      </c>
      <c r="V33" s="38">
        <v>9996668.873165613</v>
      </c>
      <c r="W33" s="28">
        <v>-9.4325527368353201E-2</v>
      </c>
      <c r="X33" s="32">
        <f t="shared" si="9"/>
        <v>-942941.06338814762</v>
      </c>
      <c r="Z33" t="s">
        <v>32</v>
      </c>
      <c r="AA33" t="s">
        <v>107</v>
      </c>
      <c r="AB33">
        <v>0.94</v>
      </c>
      <c r="AC33">
        <v>0.96</v>
      </c>
      <c r="AD33">
        <v>0.92</v>
      </c>
      <c r="AE33">
        <v>0.97</v>
      </c>
      <c r="AF33">
        <v>0.92</v>
      </c>
      <c r="AG33">
        <v>0.95</v>
      </c>
    </row>
    <row r="34" spans="1:33" ht="15" customHeight="1" x14ac:dyDescent="0.25">
      <c r="A34" s="71" t="s">
        <v>33</v>
      </c>
      <c r="B34" s="40" t="s">
        <v>108</v>
      </c>
      <c r="C34" s="32">
        <f t="shared" si="0"/>
        <v>1250.2814453186054</v>
      </c>
      <c r="D34" s="1">
        <v>2538</v>
      </c>
      <c r="E34" s="36">
        <v>-0.145006439919906</v>
      </c>
      <c r="F34" s="34">
        <f t="shared" si="3"/>
        <v>-181.2988612835656</v>
      </c>
      <c r="G34" s="35">
        <f t="shared" si="1"/>
        <v>1806.9732515549495</v>
      </c>
      <c r="H34" s="1">
        <v>3575</v>
      </c>
      <c r="I34" s="36">
        <v>-0.23044687602893699</v>
      </c>
      <c r="J34" s="34">
        <f t="shared" si="4"/>
        <v>-416.41134088868858</v>
      </c>
      <c r="K34" s="38">
        <f t="shared" si="2"/>
        <v>2127.8007858885308</v>
      </c>
      <c r="L34" s="1">
        <v>3809</v>
      </c>
      <c r="M34" s="28">
        <v>-0.22235819858720099</v>
      </c>
      <c r="N34" s="32">
        <f t="shared" si="5"/>
        <v>-473.13394970260424</v>
      </c>
      <c r="P34" s="32">
        <v>1250281.4453186053</v>
      </c>
      <c r="Q34" s="36">
        <v>-0.145006439919906</v>
      </c>
      <c r="R34" s="34">
        <f t="shared" si="6"/>
        <v>-181298.86128356558</v>
      </c>
      <c r="S34" s="35">
        <v>1806973.2515549494</v>
      </c>
      <c r="T34" s="36">
        <v>-0.23044687602893699</v>
      </c>
      <c r="U34" s="34">
        <f t="shared" si="7"/>
        <v>-416411.34088868857</v>
      </c>
      <c r="V34" s="38">
        <v>2127800.7858885308</v>
      </c>
      <c r="W34" s="28">
        <v>-0.22235819858720099</v>
      </c>
      <c r="X34" s="32">
        <f t="shared" si="9"/>
        <v>-473133.94970260427</v>
      </c>
      <c r="Z34" t="s">
        <v>33</v>
      </c>
      <c r="AA34" t="s">
        <v>108</v>
      </c>
      <c r="AB34">
        <v>0.99</v>
      </c>
      <c r="AC34">
        <v>0.88</v>
      </c>
      <c r="AD34">
        <v>0.98</v>
      </c>
      <c r="AE34">
        <v>0.88</v>
      </c>
      <c r="AF34">
        <v>0.97</v>
      </c>
      <c r="AG34">
        <v>0.77</v>
      </c>
    </row>
    <row r="35" spans="1:33" ht="15" customHeight="1" x14ac:dyDescent="0.25">
      <c r="A35" s="71" t="s">
        <v>34</v>
      </c>
      <c r="B35" s="40" t="s">
        <v>109</v>
      </c>
      <c r="C35" s="32">
        <f t="shared" ref="C35:C70" si="10">P35/1000</f>
        <v>760.98193399207605</v>
      </c>
      <c r="D35" s="1">
        <v>343</v>
      </c>
      <c r="E35" s="36">
        <v>-0.24394085572674501</v>
      </c>
      <c r="F35" s="34">
        <f t="shared" si="3"/>
        <v>-185.63458417062043</v>
      </c>
      <c r="G35" s="35">
        <f t="shared" ref="G35:G70" si="11">S35/1000</f>
        <v>862.10140885620513</v>
      </c>
      <c r="H35" s="1">
        <v>221</v>
      </c>
      <c r="I35" s="36">
        <v>0.27053199219818402</v>
      </c>
      <c r="J35" s="34">
        <f t="shared" si="4"/>
        <v>233.22601161473034</v>
      </c>
      <c r="K35" s="38">
        <f t="shared" ref="K35:K70" si="12">V35/1000</f>
        <v>1302.9032858473602</v>
      </c>
      <c r="L35" s="1">
        <v>379</v>
      </c>
      <c r="M35" s="28">
        <v>-0.2242159790347</v>
      </c>
      <c r="N35" s="32">
        <f t="shared" si="5"/>
        <v>-292.13173582379346</v>
      </c>
      <c r="P35" s="32">
        <v>760981.93399207608</v>
      </c>
      <c r="Q35" s="36">
        <v>-0.24394085572674501</v>
      </c>
      <c r="R35" s="34">
        <f t="shared" si="6"/>
        <v>-185634.58417062042</v>
      </c>
      <c r="S35" s="35">
        <v>862101.40885620518</v>
      </c>
      <c r="T35" s="36">
        <v>0.27053199219818402</v>
      </c>
      <c r="U35" s="34">
        <f t="shared" si="7"/>
        <v>233226.01161473035</v>
      </c>
      <c r="V35" s="38">
        <v>1302903.2858473603</v>
      </c>
      <c r="W35" s="28">
        <v>-0.2242159790347</v>
      </c>
      <c r="X35" s="32">
        <f t="shared" si="9"/>
        <v>-292131.73582379345</v>
      </c>
      <c r="Z35" t="s">
        <v>34</v>
      </c>
      <c r="AA35" t="s">
        <v>109</v>
      </c>
      <c r="AB35">
        <v>0.98</v>
      </c>
      <c r="AC35">
        <v>0.77</v>
      </c>
      <c r="AD35">
        <v>0.95</v>
      </c>
      <c r="AE35">
        <v>0.56000000000000005</v>
      </c>
      <c r="AF35">
        <v>0.97</v>
      </c>
      <c r="AG35">
        <v>0.78</v>
      </c>
    </row>
    <row r="36" spans="1:33" ht="15" customHeight="1" x14ac:dyDescent="0.25">
      <c r="A36" s="71" t="s">
        <v>35</v>
      </c>
      <c r="B36" s="40" t="s">
        <v>110</v>
      </c>
      <c r="C36" s="32">
        <f t="shared" si="10"/>
        <v>384.86761390759511</v>
      </c>
      <c r="D36" s="1">
        <v>308</v>
      </c>
      <c r="E36" s="33">
        <v>2.9794590848835501E-2</v>
      </c>
      <c r="F36" s="34">
        <f t="shared" si="3"/>
        <v>11.466973087344389</v>
      </c>
      <c r="G36" s="35">
        <f t="shared" si="11"/>
        <v>413.86959681312152</v>
      </c>
      <c r="H36" s="1">
        <v>214</v>
      </c>
      <c r="I36" s="36">
        <v>0.28198895668914598</v>
      </c>
      <c r="J36" s="34">
        <f t="shared" si="4"/>
        <v>116.70665581068963</v>
      </c>
      <c r="K36" s="38">
        <f t="shared" si="12"/>
        <v>445.4217560035745</v>
      </c>
      <c r="L36" s="1">
        <v>203</v>
      </c>
      <c r="M36" s="48">
        <v>0.176346271185399</v>
      </c>
      <c r="N36" s="32">
        <f t="shared" si="5"/>
        <v>78.548465776082978</v>
      </c>
      <c r="P36" s="32">
        <v>384867.61390759511</v>
      </c>
      <c r="Q36" s="33">
        <v>2.9794590848835501E-2</v>
      </c>
      <c r="R36" s="34">
        <f t="shared" si="6"/>
        <v>11466.973087344388</v>
      </c>
      <c r="S36" s="35">
        <v>413869.59681312152</v>
      </c>
      <c r="T36" s="36">
        <v>0.28198895668914598</v>
      </c>
      <c r="U36" s="34">
        <f t="shared" si="7"/>
        <v>116706.65581068963</v>
      </c>
      <c r="V36" s="38">
        <v>445421.75600357453</v>
      </c>
      <c r="W36" s="48">
        <v>0.176346271185399</v>
      </c>
      <c r="X36" s="32">
        <f t="shared" si="9"/>
        <v>78548.465776082972</v>
      </c>
      <c r="Z36" t="s">
        <v>35</v>
      </c>
      <c r="AA36" t="s">
        <v>110</v>
      </c>
      <c r="AB36">
        <v>0.99</v>
      </c>
      <c r="AC36">
        <v>0.72</v>
      </c>
      <c r="AD36">
        <v>0.97</v>
      </c>
      <c r="AE36">
        <v>0.66</v>
      </c>
      <c r="AF36">
        <v>0.97</v>
      </c>
      <c r="AG36">
        <v>0.5</v>
      </c>
    </row>
    <row r="37" spans="1:33" ht="15" customHeight="1" x14ac:dyDescent="0.25">
      <c r="A37" s="71" t="s">
        <v>36</v>
      </c>
      <c r="B37" s="40" t="s">
        <v>111</v>
      </c>
      <c r="C37" s="32">
        <f t="shared" si="10"/>
        <v>28716.55309173372</v>
      </c>
      <c r="D37" s="1">
        <v>4036</v>
      </c>
      <c r="E37" s="33">
        <v>3.7269034867839598E-2</v>
      </c>
      <c r="F37" s="34">
        <f t="shared" si="3"/>
        <v>1070.238218459991</v>
      </c>
      <c r="G37" s="35">
        <f t="shared" si="11"/>
        <v>31530.97290171641</v>
      </c>
      <c r="H37" s="1">
        <v>4030</v>
      </c>
      <c r="I37" s="36">
        <v>8.2850593257336305E-2</v>
      </c>
      <c r="J37" s="34">
        <f t="shared" si="4"/>
        <v>2612.3598108881993</v>
      </c>
      <c r="K37" s="38">
        <f t="shared" si="12"/>
        <v>32480.172741949147</v>
      </c>
      <c r="L37" s="1">
        <v>4178</v>
      </c>
      <c r="M37" s="28">
        <v>7.5593461616697999E-2</v>
      </c>
      <c r="N37" s="32">
        <f t="shared" si="5"/>
        <v>2455.2886914722535</v>
      </c>
      <c r="P37" s="32">
        <v>28716553.09173372</v>
      </c>
      <c r="Q37" s="33">
        <v>3.7269034867839598E-2</v>
      </c>
      <c r="R37" s="34">
        <f t="shared" si="6"/>
        <v>1070238.218459991</v>
      </c>
      <c r="S37" s="35">
        <v>31530972.901716411</v>
      </c>
      <c r="T37" s="36">
        <v>8.2850593257336305E-2</v>
      </c>
      <c r="U37" s="34">
        <f t="shared" si="7"/>
        <v>2612359.8108881996</v>
      </c>
      <c r="V37" s="38">
        <v>32480172.741949148</v>
      </c>
      <c r="W37" s="28">
        <v>7.5593461616697999E-2</v>
      </c>
      <c r="X37" s="32">
        <f t="shared" si="9"/>
        <v>2455288.6914722538</v>
      </c>
      <c r="Z37" t="s">
        <v>36</v>
      </c>
      <c r="AA37" t="s">
        <v>111</v>
      </c>
      <c r="AB37">
        <v>0.86</v>
      </c>
      <c r="AC37">
        <v>0.6</v>
      </c>
      <c r="AD37">
        <v>0.83</v>
      </c>
      <c r="AE37">
        <v>0.59</v>
      </c>
      <c r="AF37">
        <v>0.84</v>
      </c>
      <c r="AG37">
        <v>0.6</v>
      </c>
    </row>
    <row r="38" spans="1:33" ht="15" customHeight="1" x14ac:dyDescent="0.25">
      <c r="A38" s="71" t="s">
        <v>37</v>
      </c>
      <c r="B38" s="40" t="s">
        <v>112</v>
      </c>
      <c r="C38" s="32">
        <f t="shared" si="10"/>
        <v>663.69424693203882</v>
      </c>
      <c r="D38" s="1">
        <v>163</v>
      </c>
      <c r="E38" s="36">
        <v>0.39654899047855302</v>
      </c>
      <c r="F38" s="34">
        <f t="shared" si="3"/>
        <v>263.18728360732348</v>
      </c>
      <c r="G38" s="35">
        <f t="shared" si="11"/>
        <v>653.8107304792386</v>
      </c>
      <c r="H38" s="1">
        <v>170</v>
      </c>
      <c r="I38" s="33">
        <v>0.12711966410721601</v>
      </c>
      <c r="J38" s="34">
        <f t="shared" si="4"/>
        <v>83.112200448214352</v>
      </c>
      <c r="K38" s="38">
        <f t="shared" si="12"/>
        <v>658.80300018727519</v>
      </c>
      <c r="L38" s="1">
        <v>175</v>
      </c>
      <c r="M38" s="48">
        <v>4.7204153607318201E-2</v>
      </c>
      <c r="N38" s="32">
        <f t="shared" si="5"/>
        <v>31.09823801780222</v>
      </c>
      <c r="P38" s="32">
        <v>663694.2469320388</v>
      </c>
      <c r="Q38" s="36">
        <v>0.39654899047855302</v>
      </c>
      <c r="R38" s="34">
        <f t="shared" si="6"/>
        <v>263187.28360732348</v>
      </c>
      <c r="S38" s="35">
        <v>653810.73047923855</v>
      </c>
      <c r="T38" s="33">
        <v>0.12711966410721601</v>
      </c>
      <c r="U38" s="34">
        <f t="shared" si="7"/>
        <v>83112.200448214338</v>
      </c>
      <c r="V38" s="38">
        <v>658803.00018727523</v>
      </c>
      <c r="W38" s="48">
        <v>4.7204153607318201E-2</v>
      </c>
      <c r="X38" s="32">
        <f t="shared" si="9"/>
        <v>31098.238017802221</v>
      </c>
      <c r="Z38" t="s">
        <v>37</v>
      </c>
      <c r="AA38" t="s">
        <v>112</v>
      </c>
      <c r="AB38">
        <v>1</v>
      </c>
      <c r="AC38">
        <v>0.99</v>
      </c>
      <c r="AD38">
        <v>1</v>
      </c>
      <c r="AE38">
        <v>1</v>
      </c>
      <c r="AF38">
        <v>1</v>
      </c>
      <c r="AG38">
        <v>1</v>
      </c>
    </row>
    <row r="39" spans="1:33" ht="15" customHeight="1" x14ac:dyDescent="0.25">
      <c r="A39" s="71" t="s">
        <v>38</v>
      </c>
      <c r="B39" s="40" t="s">
        <v>113</v>
      </c>
      <c r="C39" s="32">
        <f t="shared" si="10"/>
        <v>51836.354742626623</v>
      </c>
      <c r="D39" s="1">
        <v>53896</v>
      </c>
      <c r="E39" s="36">
        <v>4.83894959853041E-2</v>
      </c>
      <c r="F39" s="34">
        <f t="shared" si="3"/>
        <v>2508.3350797111302</v>
      </c>
      <c r="G39" s="35">
        <f t="shared" si="11"/>
        <v>58394.390842717963</v>
      </c>
      <c r="H39" s="1">
        <v>54366</v>
      </c>
      <c r="I39" s="36">
        <v>0.10891967425739101</v>
      </c>
      <c r="J39" s="34">
        <f t="shared" si="4"/>
        <v>6360.2980290476171</v>
      </c>
      <c r="K39" s="38">
        <f t="shared" si="12"/>
        <v>65046.091422365578</v>
      </c>
      <c r="L39" s="1">
        <v>55693</v>
      </c>
      <c r="M39" s="28">
        <v>0.110847515995159</v>
      </c>
      <c r="N39" s="32">
        <f t="shared" si="5"/>
        <v>7210.1976593632435</v>
      </c>
      <c r="P39" s="32">
        <v>51836354.742626622</v>
      </c>
      <c r="Q39" s="36">
        <v>4.83894959853041E-2</v>
      </c>
      <c r="R39" s="34">
        <f t="shared" si="6"/>
        <v>2508335.0797111299</v>
      </c>
      <c r="S39" s="35">
        <v>58394390.84271796</v>
      </c>
      <c r="T39" s="36">
        <v>0.10891967425739101</v>
      </c>
      <c r="U39" s="34">
        <f t="shared" si="7"/>
        <v>6360298.0290476168</v>
      </c>
      <c r="V39" s="38">
        <v>65046091.422365576</v>
      </c>
      <c r="W39" s="28">
        <v>0.110847515995159</v>
      </c>
      <c r="X39" s="32">
        <f t="shared" si="9"/>
        <v>7210197.6593632428</v>
      </c>
      <c r="Z39" t="s">
        <v>38</v>
      </c>
      <c r="AA39" t="s">
        <v>113</v>
      </c>
      <c r="AB39">
        <v>0.9</v>
      </c>
      <c r="AC39">
        <v>0.69</v>
      </c>
      <c r="AD39">
        <v>0.89</v>
      </c>
      <c r="AE39">
        <v>0.71</v>
      </c>
      <c r="AF39">
        <v>0.9</v>
      </c>
      <c r="AG39">
        <v>0.7</v>
      </c>
    </row>
    <row r="40" spans="1:33" ht="15" customHeight="1" x14ac:dyDescent="0.25">
      <c r="A40" s="71" t="s">
        <v>39</v>
      </c>
      <c r="B40" s="40" t="s">
        <v>114</v>
      </c>
      <c r="C40" s="32">
        <f t="shared" si="10"/>
        <v>59020.066270800133</v>
      </c>
      <c r="D40" s="1">
        <v>17853</v>
      </c>
      <c r="E40" s="36">
        <v>0.22514448284720001</v>
      </c>
      <c r="F40" s="34">
        <f t="shared" si="3"/>
        <v>13288.042298146769</v>
      </c>
      <c r="G40" s="35">
        <f t="shared" si="11"/>
        <v>45668.95095726291</v>
      </c>
      <c r="H40" s="1">
        <v>17723</v>
      </c>
      <c r="I40" s="36">
        <v>0.206568431437333</v>
      </c>
      <c r="J40" s="34">
        <f t="shared" si="4"/>
        <v>9433.7635646302861</v>
      </c>
      <c r="K40" s="38">
        <f t="shared" si="12"/>
        <v>47915.880889136533</v>
      </c>
      <c r="L40" s="1">
        <v>18169</v>
      </c>
      <c r="M40" s="28">
        <v>0.18073236444482299</v>
      </c>
      <c r="N40" s="32">
        <f t="shared" si="5"/>
        <v>8659.9504475501526</v>
      </c>
      <c r="P40" s="32">
        <v>59020066.270800136</v>
      </c>
      <c r="Q40" s="36">
        <v>0.22514448284720001</v>
      </c>
      <c r="R40" s="34">
        <f t="shared" si="6"/>
        <v>13288042.298146769</v>
      </c>
      <c r="S40" s="35">
        <v>45668950.957262911</v>
      </c>
      <c r="T40" s="36">
        <v>0.206568431437333</v>
      </c>
      <c r="U40" s="34">
        <f t="shared" si="7"/>
        <v>9433763.5646302868</v>
      </c>
      <c r="V40" s="38">
        <v>47915880.88913653</v>
      </c>
      <c r="W40" s="28">
        <v>0.18073236444482299</v>
      </c>
      <c r="X40" s="32">
        <f t="shared" si="9"/>
        <v>8659950.4475501534</v>
      </c>
      <c r="Z40" t="s">
        <v>39</v>
      </c>
      <c r="AA40" t="s">
        <v>114</v>
      </c>
      <c r="AB40">
        <v>0.86</v>
      </c>
      <c r="AC40">
        <v>0.49</v>
      </c>
      <c r="AD40">
        <v>0.84</v>
      </c>
      <c r="AE40">
        <v>0.57999999999999996</v>
      </c>
      <c r="AF40">
        <v>0.85</v>
      </c>
      <c r="AG40">
        <v>0.42</v>
      </c>
    </row>
    <row r="41" spans="1:33" ht="15" customHeight="1" x14ac:dyDescent="0.25">
      <c r="A41" s="71" t="s">
        <v>40</v>
      </c>
      <c r="B41" s="40" t="s">
        <v>115</v>
      </c>
      <c r="C41" s="32">
        <f t="shared" si="10"/>
        <v>3687.6246586087259</v>
      </c>
      <c r="D41" s="1">
        <v>3932</v>
      </c>
      <c r="E41" s="36">
        <v>-6.0249771579663602E-2</v>
      </c>
      <c r="F41" s="34">
        <f t="shared" si="3"/>
        <v>-222.1785433527107</v>
      </c>
      <c r="G41" s="35">
        <f t="shared" si="11"/>
        <v>4087.9375707063477</v>
      </c>
      <c r="H41" s="1">
        <v>4488</v>
      </c>
      <c r="I41" s="36">
        <v>-7.1009648691744198E-2</v>
      </c>
      <c r="J41" s="34">
        <f t="shared" si="4"/>
        <v>-290.28301076963999</v>
      </c>
      <c r="K41" s="38">
        <f t="shared" si="12"/>
        <v>3898.37733063415</v>
      </c>
      <c r="L41" s="1">
        <v>4548</v>
      </c>
      <c r="M41" s="28">
        <v>-8.1360739084024206E-2</v>
      </c>
      <c r="N41" s="32">
        <f t="shared" si="5"/>
        <v>-317.17486084879982</v>
      </c>
      <c r="P41" s="32">
        <v>3687624.6586087258</v>
      </c>
      <c r="Q41" s="36">
        <v>-6.0249771579663602E-2</v>
      </c>
      <c r="R41" s="34">
        <f t="shared" si="6"/>
        <v>-222178.54335271069</v>
      </c>
      <c r="S41" s="35">
        <v>4087937.5707063479</v>
      </c>
      <c r="T41" s="36">
        <v>-7.1009648691744198E-2</v>
      </c>
      <c r="U41" s="34">
        <f t="shared" si="7"/>
        <v>-290283.01076963998</v>
      </c>
      <c r="V41" s="38">
        <v>3898377.3306341502</v>
      </c>
      <c r="W41" s="28">
        <v>-8.1360739084024206E-2</v>
      </c>
      <c r="X41" s="32">
        <f t="shared" si="9"/>
        <v>-317174.86084879987</v>
      </c>
      <c r="Z41" t="s">
        <v>40</v>
      </c>
      <c r="AA41" t="s">
        <v>115</v>
      </c>
      <c r="AB41">
        <v>0.97</v>
      </c>
      <c r="AC41">
        <v>0.9</v>
      </c>
      <c r="AD41">
        <v>0.96</v>
      </c>
      <c r="AE41">
        <v>0.89</v>
      </c>
      <c r="AF41">
        <v>0.96</v>
      </c>
      <c r="AG41">
        <v>0.85</v>
      </c>
    </row>
    <row r="42" spans="1:33" ht="15" customHeight="1" x14ac:dyDescent="0.25">
      <c r="A42" s="71" t="s">
        <v>41</v>
      </c>
      <c r="B42" s="40" t="s">
        <v>116</v>
      </c>
      <c r="C42" s="32">
        <f t="shared" si="10"/>
        <v>133978.57853714013</v>
      </c>
      <c r="D42" s="1">
        <v>74283</v>
      </c>
      <c r="E42" s="36">
        <v>5.8843276324213697E-2</v>
      </c>
      <c r="F42" s="34">
        <f t="shared" si="3"/>
        <v>7883.7385183863034</v>
      </c>
      <c r="G42" s="35">
        <f t="shared" si="11"/>
        <v>132909.1592568616</v>
      </c>
      <c r="H42" s="1">
        <v>78175</v>
      </c>
      <c r="I42" s="36">
        <v>6.1009641297624498E-2</v>
      </c>
      <c r="J42" s="34">
        <f t="shared" si="4"/>
        <v>8108.740131429975</v>
      </c>
      <c r="K42" s="38">
        <f t="shared" si="12"/>
        <v>136175.05726861872</v>
      </c>
      <c r="L42" s="1">
        <v>82217</v>
      </c>
      <c r="M42" s="28">
        <v>3.7737097146277397E-2</v>
      </c>
      <c r="N42" s="32">
        <f t="shared" si="5"/>
        <v>5138.8513650457526</v>
      </c>
      <c r="P42" s="32">
        <v>133978578.53714013</v>
      </c>
      <c r="Q42" s="36">
        <v>5.8843276324213697E-2</v>
      </c>
      <c r="R42" s="34">
        <f t="shared" si="6"/>
        <v>7883738.5183863034</v>
      </c>
      <c r="S42" s="35">
        <v>132909159.2568616</v>
      </c>
      <c r="T42" s="36">
        <v>6.1009641297624498E-2</v>
      </c>
      <c r="U42" s="34">
        <f t="shared" si="7"/>
        <v>8108740.1314299749</v>
      </c>
      <c r="V42" s="38">
        <v>136175057.26861873</v>
      </c>
      <c r="W42" s="28">
        <v>3.7737097146277397E-2</v>
      </c>
      <c r="X42" s="32">
        <f t="shared" si="9"/>
        <v>5138851.3650457533</v>
      </c>
      <c r="Z42" t="s">
        <v>41</v>
      </c>
      <c r="AA42" t="s">
        <v>116</v>
      </c>
      <c r="AB42">
        <v>0.73</v>
      </c>
      <c r="AC42">
        <v>0.36</v>
      </c>
      <c r="AD42">
        <v>0.71</v>
      </c>
      <c r="AE42">
        <v>0.37</v>
      </c>
      <c r="AF42">
        <v>0.72</v>
      </c>
      <c r="AG42">
        <v>0.33</v>
      </c>
    </row>
    <row r="43" spans="1:33" ht="15" customHeight="1" x14ac:dyDescent="0.25">
      <c r="A43" s="71" t="s">
        <v>42</v>
      </c>
      <c r="B43" s="40" t="s">
        <v>117</v>
      </c>
      <c r="C43" s="32">
        <f t="shared" si="10"/>
        <v>3636.4677954898325</v>
      </c>
      <c r="D43" s="1">
        <v>2362</v>
      </c>
      <c r="E43" s="36">
        <v>0.218698959668785</v>
      </c>
      <c r="F43" s="34">
        <f t="shared" si="3"/>
        <v>795.29172374266636</v>
      </c>
      <c r="G43" s="35">
        <f t="shared" si="11"/>
        <v>3572.5916874425402</v>
      </c>
      <c r="H43" s="1">
        <v>2342</v>
      </c>
      <c r="I43" s="36">
        <v>0.51887215142407295</v>
      </c>
      <c r="J43" s="34">
        <f t="shared" si="4"/>
        <v>1853.71833502307</v>
      </c>
      <c r="K43" s="38">
        <f t="shared" si="12"/>
        <v>3507.3660436399318</v>
      </c>
      <c r="L43" s="1">
        <v>2493</v>
      </c>
      <c r="M43" s="28">
        <v>8.2689651913986403E-2</v>
      </c>
      <c r="N43" s="32">
        <f t="shared" si="5"/>
        <v>290.02287728352161</v>
      </c>
      <c r="P43" s="32">
        <v>3636467.7954898323</v>
      </c>
      <c r="Q43" s="36">
        <v>0.218698959668785</v>
      </c>
      <c r="R43" s="34">
        <f t="shared" si="6"/>
        <v>795291.72374266631</v>
      </c>
      <c r="S43" s="35">
        <v>3572591.6874425402</v>
      </c>
      <c r="T43" s="36">
        <v>0.51887215142407295</v>
      </c>
      <c r="U43" s="34">
        <f t="shared" si="7"/>
        <v>1853718.33502307</v>
      </c>
      <c r="V43" s="38">
        <v>3507366.0436399318</v>
      </c>
      <c r="W43" s="28">
        <v>8.2689651913986403E-2</v>
      </c>
      <c r="X43" s="32">
        <f t="shared" si="9"/>
        <v>290022.87728352164</v>
      </c>
      <c r="Z43" t="s">
        <v>42</v>
      </c>
      <c r="AA43" t="s">
        <v>117</v>
      </c>
      <c r="AB43">
        <v>0.97</v>
      </c>
      <c r="AC43">
        <v>0.77</v>
      </c>
      <c r="AD43">
        <v>0.96</v>
      </c>
      <c r="AE43">
        <v>0.78</v>
      </c>
      <c r="AF43">
        <v>0.96</v>
      </c>
      <c r="AG43">
        <v>0.73</v>
      </c>
    </row>
    <row r="44" spans="1:33" ht="15" customHeight="1" x14ac:dyDescent="0.25">
      <c r="A44" s="71" t="s">
        <v>43</v>
      </c>
      <c r="B44" s="40" t="s">
        <v>118</v>
      </c>
      <c r="C44" s="32">
        <f t="shared" si="10"/>
        <v>31453.181930795996</v>
      </c>
      <c r="D44" s="1">
        <v>16521</v>
      </c>
      <c r="E44" s="36">
        <v>0.44554274888814199</v>
      </c>
      <c r="F44" s="34">
        <f t="shared" si="3"/>
        <v>14013.737138725686</v>
      </c>
      <c r="G44" s="35">
        <f t="shared" si="11"/>
        <v>38687.199701396683</v>
      </c>
      <c r="H44" s="1">
        <v>16904</v>
      </c>
      <c r="I44" s="36">
        <v>0.42266767177277698</v>
      </c>
      <c r="J44" s="34">
        <f t="shared" si="4"/>
        <v>16351.828625197808</v>
      </c>
      <c r="K44" s="38">
        <f t="shared" si="12"/>
        <v>40557.456259015809</v>
      </c>
      <c r="L44" s="1">
        <v>16824</v>
      </c>
      <c r="M44" s="28">
        <v>0.236115679204948</v>
      </c>
      <c r="N44" s="32">
        <f t="shared" si="5"/>
        <v>9576.2513314224871</v>
      </c>
      <c r="P44" s="32">
        <v>31453181.930795997</v>
      </c>
      <c r="Q44" s="36">
        <v>0.44554274888814199</v>
      </c>
      <c r="R44" s="34">
        <f t="shared" si="6"/>
        <v>14013737.138725687</v>
      </c>
      <c r="S44" s="35">
        <v>38687199.701396681</v>
      </c>
      <c r="T44" s="36">
        <v>0.42266767177277698</v>
      </c>
      <c r="U44" s="34">
        <f t="shared" si="7"/>
        <v>16351828.625197807</v>
      </c>
      <c r="V44" s="38">
        <v>40557456.259015806</v>
      </c>
      <c r="W44" s="28">
        <v>0.236115679204948</v>
      </c>
      <c r="X44" s="32">
        <f t="shared" si="9"/>
        <v>9576251.3314224873</v>
      </c>
      <c r="Z44" t="s">
        <v>43</v>
      </c>
      <c r="AA44" t="s">
        <v>118</v>
      </c>
      <c r="AB44">
        <v>0.96</v>
      </c>
      <c r="AC44">
        <v>0.27</v>
      </c>
      <c r="AD44">
        <v>0.96</v>
      </c>
      <c r="AE44">
        <v>0.26</v>
      </c>
      <c r="AF44">
        <v>0.96</v>
      </c>
      <c r="AG44">
        <v>0.24</v>
      </c>
    </row>
    <row r="45" spans="1:33" ht="15" customHeight="1" x14ac:dyDescent="0.25">
      <c r="A45" s="71" t="s">
        <v>44</v>
      </c>
      <c r="B45" s="40" t="s">
        <v>119</v>
      </c>
      <c r="C45" s="32">
        <f t="shared" si="10"/>
        <v>7633.9273717249216</v>
      </c>
      <c r="D45" s="1">
        <v>7780</v>
      </c>
      <c r="E45" s="36">
        <v>0.14651448575218401</v>
      </c>
      <c r="F45" s="34">
        <f t="shared" si="3"/>
        <v>1118.4809431377985</v>
      </c>
      <c r="G45" s="35">
        <f t="shared" si="11"/>
        <v>8435.5884520733634</v>
      </c>
      <c r="H45" s="1">
        <v>8089</v>
      </c>
      <c r="I45" s="36">
        <v>0.153184460097161</v>
      </c>
      <c r="J45" s="34">
        <f t="shared" si="4"/>
        <v>1292.2010626327042</v>
      </c>
      <c r="K45" s="38">
        <f t="shared" si="12"/>
        <v>8983.0024737414005</v>
      </c>
      <c r="L45" s="1">
        <v>8676</v>
      </c>
      <c r="M45" s="28">
        <v>0.30352283890378501</v>
      </c>
      <c r="N45" s="32">
        <f t="shared" si="5"/>
        <v>2726.5464127097134</v>
      </c>
      <c r="P45" s="32">
        <v>7633927.3717249213</v>
      </c>
      <c r="Q45" s="36">
        <v>0.14651448575218401</v>
      </c>
      <c r="R45" s="34">
        <f t="shared" si="6"/>
        <v>1118480.9431377985</v>
      </c>
      <c r="S45" s="35">
        <v>8435588.4520733636</v>
      </c>
      <c r="T45" s="36">
        <v>0.153184460097161</v>
      </c>
      <c r="U45" s="34">
        <f t="shared" si="7"/>
        <v>1292201.0626327042</v>
      </c>
      <c r="V45" s="38">
        <v>8983002.473741401</v>
      </c>
      <c r="W45" s="28">
        <v>0.30352283890378501</v>
      </c>
      <c r="X45" s="32">
        <f t="shared" si="9"/>
        <v>2726546.4127097134</v>
      </c>
      <c r="Z45" t="s">
        <v>44</v>
      </c>
      <c r="AA45" t="s">
        <v>119</v>
      </c>
      <c r="AB45">
        <v>0.82</v>
      </c>
      <c r="AC45">
        <v>0.36</v>
      </c>
      <c r="AD45">
        <v>0.79</v>
      </c>
      <c r="AE45">
        <v>0.31</v>
      </c>
      <c r="AF45">
        <v>0.8</v>
      </c>
      <c r="AG45">
        <v>0.31</v>
      </c>
    </row>
    <row r="46" spans="1:33" ht="15" customHeight="1" x14ac:dyDescent="0.25">
      <c r="A46" s="71" t="s">
        <v>45</v>
      </c>
      <c r="B46" s="40" t="s">
        <v>120</v>
      </c>
      <c r="C46" s="32">
        <f t="shared" si="10"/>
        <v>12110.350227526911</v>
      </c>
      <c r="D46" s="1">
        <v>13836</v>
      </c>
      <c r="E46" s="36">
        <v>4.93068911520958E-2</v>
      </c>
      <c r="F46" s="34">
        <f t="shared" si="3"/>
        <v>597.12372048242798</v>
      </c>
      <c r="G46" s="35">
        <f t="shared" si="11"/>
        <v>9902.0159315035016</v>
      </c>
      <c r="H46" s="1">
        <v>17531</v>
      </c>
      <c r="I46" s="36">
        <v>0.25413529187079797</v>
      </c>
      <c r="J46" s="34">
        <f t="shared" si="4"/>
        <v>2516.4517088619341</v>
      </c>
      <c r="K46" s="38">
        <f t="shared" si="12"/>
        <v>14173.401321744643</v>
      </c>
      <c r="L46" s="1">
        <v>19547</v>
      </c>
      <c r="M46" s="28">
        <v>-9.0070816666871306E-2</v>
      </c>
      <c r="N46" s="32">
        <f t="shared" si="5"/>
        <v>-1276.6098319968532</v>
      </c>
      <c r="P46" s="32">
        <v>12110350.227526911</v>
      </c>
      <c r="Q46" s="36">
        <v>4.93068911520958E-2</v>
      </c>
      <c r="R46" s="34">
        <f t="shared" si="6"/>
        <v>597123.72048242798</v>
      </c>
      <c r="S46" s="35">
        <v>9902015.9315035008</v>
      </c>
      <c r="T46" s="36">
        <v>0.25413529187079797</v>
      </c>
      <c r="U46" s="34">
        <f t="shared" si="7"/>
        <v>2516451.7088619336</v>
      </c>
      <c r="V46" s="38">
        <v>14173401.321744643</v>
      </c>
      <c r="W46" s="28">
        <v>-9.0070816666871306E-2</v>
      </c>
      <c r="X46" s="32">
        <f t="shared" si="9"/>
        <v>-1276609.8319968532</v>
      </c>
      <c r="Z46" t="s">
        <v>45</v>
      </c>
      <c r="AA46" t="s">
        <v>120</v>
      </c>
      <c r="AB46">
        <v>0.98</v>
      </c>
      <c r="AC46">
        <v>0.77</v>
      </c>
      <c r="AD46">
        <v>0.97</v>
      </c>
      <c r="AE46">
        <v>0.76</v>
      </c>
      <c r="AF46">
        <v>0.97</v>
      </c>
      <c r="AG46">
        <v>0.64</v>
      </c>
    </row>
    <row r="47" spans="1:33" ht="15" customHeight="1" x14ac:dyDescent="0.25">
      <c r="A47" s="71" t="s">
        <v>46</v>
      </c>
      <c r="B47" s="40" t="s">
        <v>121</v>
      </c>
      <c r="C47" s="32">
        <f t="shared" si="10"/>
        <v>10453.656829603911</v>
      </c>
      <c r="D47" s="1">
        <v>9667</v>
      </c>
      <c r="E47" s="36">
        <v>0.42077039950670397</v>
      </c>
      <c r="F47" s="34">
        <f t="shared" si="3"/>
        <v>4398.5893604984221</v>
      </c>
      <c r="G47" s="35">
        <f t="shared" si="11"/>
        <v>12674.583883866779</v>
      </c>
      <c r="H47" s="1">
        <v>11232</v>
      </c>
      <c r="I47" s="36">
        <v>0.38632067848135798</v>
      </c>
      <c r="J47" s="34">
        <f t="shared" si="4"/>
        <v>4896.4538454842996</v>
      </c>
      <c r="K47" s="38">
        <f t="shared" si="12"/>
        <v>14489.610875603255</v>
      </c>
      <c r="L47" s="1">
        <v>11825</v>
      </c>
      <c r="M47" s="28">
        <v>0.296267961106711</v>
      </c>
      <c r="N47" s="32">
        <f t="shared" si="5"/>
        <v>4292.8074713446022</v>
      </c>
      <c r="P47" s="32">
        <v>10453656.82960391</v>
      </c>
      <c r="Q47" s="36">
        <v>0.42077039950670397</v>
      </c>
      <c r="R47" s="34">
        <f t="shared" si="6"/>
        <v>4398589.3604984218</v>
      </c>
      <c r="S47" s="35">
        <v>12674583.88386678</v>
      </c>
      <c r="T47" s="36">
        <v>0.38632067848135798</v>
      </c>
      <c r="U47" s="34">
        <f t="shared" si="7"/>
        <v>4896453.8454842996</v>
      </c>
      <c r="V47" s="38">
        <v>14489610.875603255</v>
      </c>
      <c r="W47" s="28">
        <v>0.296267961106711</v>
      </c>
      <c r="X47" s="32">
        <f t="shared" si="9"/>
        <v>4292807.4713446014</v>
      </c>
      <c r="Z47" t="s">
        <v>46</v>
      </c>
      <c r="AA47" t="s">
        <v>121</v>
      </c>
      <c r="AB47">
        <v>0.97</v>
      </c>
      <c r="AC47">
        <v>0.46</v>
      </c>
      <c r="AD47">
        <v>0.95</v>
      </c>
      <c r="AE47">
        <v>0.51</v>
      </c>
      <c r="AF47">
        <v>0.95</v>
      </c>
      <c r="AG47">
        <v>0.46</v>
      </c>
    </row>
    <row r="48" spans="1:33" ht="15" customHeight="1" x14ac:dyDescent="0.25">
      <c r="A48" s="71" t="s">
        <v>47</v>
      </c>
      <c r="B48" s="40" t="s">
        <v>122</v>
      </c>
      <c r="C48" s="32">
        <f t="shared" si="10"/>
        <v>27551.606889508781</v>
      </c>
      <c r="D48" s="1">
        <v>7869</v>
      </c>
      <c r="E48" s="33">
        <v>-1.8373984588260998E-2</v>
      </c>
      <c r="F48" s="34">
        <f t="shared" si="3"/>
        <v>-506.23280036965991</v>
      </c>
      <c r="G48" s="35">
        <f t="shared" si="11"/>
        <v>29374.584171649236</v>
      </c>
      <c r="H48" s="1">
        <v>8113</v>
      </c>
      <c r="I48" s="36">
        <v>-6.9758064591111696E-2</v>
      </c>
      <c r="J48" s="34">
        <f t="shared" si="4"/>
        <v>-2049.1141399829548</v>
      </c>
      <c r="K48" s="38">
        <f t="shared" si="12"/>
        <v>33854.015247706564</v>
      </c>
      <c r="L48" s="1">
        <v>8911</v>
      </c>
      <c r="M48" s="48">
        <v>-1.10715447430592E-2</v>
      </c>
      <c r="N48" s="32">
        <f t="shared" si="5"/>
        <v>-374.81624454719162</v>
      </c>
      <c r="P48" s="32">
        <v>27551606.88950878</v>
      </c>
      <c r="Q48" s="33">
        <v>-1.8373984588260998E-2</v>
      </c>
      <c r="R48" s="34">
        <f t="shared" si="6"/>
        <v>-506232.80036965985</v>
      </c>
      <c r="S48" s="35">
        <v>29374584.171649236</v>
      </c>
      <c r="T48" s="36">
        <v>-6.9758064591111696E-2</v>
      </c>
      <c r="U48" s="34">
        <f t="shared" si="7"/>
        <v>-2049114.1399829546</v>
      </c>
      <c r="V48" s="38">
        <v>33854015.247706562</v>
      </c>
      <c r="W48" s="48">
        <v>-1.10715447430592E-2</v>
      </c>
      <c r="X48" s="32">
        <f t="shared" si="9"/>
        <v>-374816.2445471916</v>
      </c>
      <c r="Z48" t="s">
        <v>47</v>
      </c>
      <c r="AA48" t="s">
        <v>122</v>
      </c>
      <c r="AB48">
        <v>0.84</v>
      </c>
      <c r="AC48">
        <v>0.57999999999999996</v>
      </c>
      <c r="AD48">
        <v>0.83</v>
      </c>
      <c r="AE48">
        <v>0.56999999999999995</v>
      </c>
      <c r="AF48">
        <v>0.84</v>
      </c>
      <c r="AG48">
        <v>0.51</v>
      </c>
    </row>
    <row r="49" spans="1:33" ht="15" customHeight="1" x14ac:dyDescent="0.25">
      <c r="A49" s="71" t="s">
        <v>48</v>
      </c>
      <c r="B49" s="40" t="s">
        <v>123</v>
      </c>
      <c r="C49" s="32">
        <f t="shared" si="10"/>
        <v>273108.43678803259</v>
      </c>
      <c r="D49" s="1">
        <v>123421</v>
      </c>
      <c r="E49" s="36">
        <v>0.13215551604985201</v>
      </c>
      <c r="F49" s="34">
        <f t="shared" si="3"/>
        <v>36092.786401290832</v>
      </c>
      <c r="G49" s="35">
        <f t="shared" si="11"/>
        <v>291162.97406251699</v>
      </c>
      <c r="H49" s="1">
        <v>130441</v>
      </c>
      <c r="I49" s="36">
        <v>0.16748151102601799</v>
      </c>
      <c r="J49" s="34">
        <f t="shared" si="4"/>
        <v>48764.41485081963</v>
      </c>
      <c r="K49" s="38">
        <f t="shared" si="12"/>
        <v>312937.48441116366</v>
      </c>
      <c r="L49" s="1">
        <v>137885</v>
      </c>
      <c r="M49" s="28">
        <v>0.14648191651491799</v>
      </c>
      <c r="N49" s="32">
        <f t="shared" si="5"/>
        <v>45839.682465904523</v>
      </c>
      <c r="P49" s="32">
        <v>273108436.78803259</v>
      </c>
      <c r="Q49" s="36">
        <v>0.13215551604985201</v>
      </c>
      <c r="R49" s="34">
        <f t="shared" si="6"/>
        <v>36092786.401290834</v>
      </c>
      <c r="S49" s="35">
        <v>291162974.06251699</v>
      </c>
      <c r="T49" s="36">
        <v>0.16748151102601799</v>
      </c>
      <c r="U49" s="34">
        <f t="shared" si="7"/>
        <v>48764414.850819632</v>
      </c>
      <c r="V49" s="38">
        <v>312937484.41116369</v>
      </c>
      <c r="W49" s="28">
        <v>0.14648191651491799</v>
      </c>
      <c r="X49" s="32">
        <f t="shared" si="9"/>
        <v>45839682.465904526</v>
      </c>
      <c r="Z49" t="s">
        <v>48</v>
      </c>
      <c r="AA49" t="s">
        <v>123</v>
      </c>
      <c r="AB49">
        <v>0.81</v>
      </c>
      <c r="AC49">
        <v>0.36</v>
      </c>
      <c r="AD49">
        <v>0.78</v>
      </c>
      <c r="AE49">
        <v>0.37</v>
      </c>
      <c r="AF49">
        <v>0.79</v>
      </c>
      <c r="AG49">
        <v>0.38</v>
      </c>
    </row>
    <row r="50" spans="1:33" ht="15" customHeight="1" x14ac:dyDescent="0.25">
      <c r="A50" s="71" t="s">
        <v>49</v>
      </c>
      <c r="B50" s="40" t="s">
        <v>124</v>
      </c>
      <c r="C50" s="32">
        <f t="shared" si="10"/>
        <v>18.436835925043717</v>
      </c>
      <c r="D50" s="1">
        <v>25</v>
      </c>
      <c r="E50" s="36">
        <v>1.5820136164221399</v>
      </c>
      <c r="F50" s="34">
        <f t="shared" si="3"/>
        <v>29.167325477160038</v>
      </c>
      <c r="G50" s="35">
        <f t="shared" si="11"/>
        <v>25.112191105084356</v>
      </c>
      <c r="H50" s="1">
        <v>33</v>
      </c>
      <c r="I50" s="36">
        <v>1.14338753954273</v>
      </c>
      <c r="J50" s="34">
        <f t="shared" si="4"/>
        <v>28.712966400169233</v>
      </c>
      <c r="K50" s="38">
        <f t="shared" si="12"/>
        <v>24.03022434983734</v>
      </c>
      <c r="L50" s="1">
        <v>21</v>
      </c>
      <c r="M50" s="28">
        <v>0.82169258560937297</v>
      </c>
      <c r="N50" s="32">
        <f t="shared" si="5"/>
        <v>19.745457178791156</v>
      </c>
      <c r="P50" s="32">
        <v>18436.835925043717</v>
      </c>
      <c r="Q50" s="36">
        <v>1.5820136164221399</v>
      </c>
      <c r="R50" s="34">
        <f t="shared" si="6"/>
        <v>29167.32547716004</v>
      </c>
      <c r="S50" s="35">
        <v>25112.191105084356</v>
      </c>
      <c r="T50" s="36">
        <v>1.14338753954273</v>
      </c>
      <c r="U50" s="34">
        <f t="shared" si="7"/>
        <v>28712.966400169229</v>
      </c>
      <c r="V50" s="38">
        <v>24030.224349837339</v>
      </c>
      <c r="W50" s="28">
        <v>0.82169258560937297</v>
      </c>
      <c r="X50" s="32">
        <f t="shared" si="9"/>
        <v>19745.457178791155</v>
      </c>
      <c r="Z50" t="s">
        <v>49</v>
      </c>
      <c r="AA50" t="s">
        <v>124</v>
      </c>
      <c r="AB50">
        <v>1</v>
      </c>
      <c r="AC50">
        <v>0.84</v>
      </c>
      <c r="AD50">
        <v>1</v>
      </c>
      <c r="AE50">
        <v>0.73</v>
      </c>
      <c r="AF50">
        <v>1</v>
      </c>
      <c r="AG50">
        <v>0.71</v>
      </c>
    </row>
    <row r="51" spans="1:33" ht="15" customHeight="1" x14ac:dyDescent="0.25">
      <c r="A51" s="71" t="s">
        <v>50</v>
      </c>
      <c r="B51" s="40" t="s">
        <v>125</v>
      </c>
      <c r="C51" s="32">
        <f t="shared" si="10"/>
        <v>25.409901299282936</v>
      </c>
      <c r="D51" s="1">
        <v>17</v>
      </c>
      <c r="E51" s="33">
        <v>0.763547320659553</v>
      </c>
      <c r="F51" s="34">
        <f t="shared" si="3"/>
        <v>19.40166205529118</v>
      </c>
      <c r="G51" s="35">
        <f t="shared" si="11"/>
        <v>4.0163198357065566</v>
      </c>
      <c r="H51" s="1">
        <v>8</v>
      </c>
      <c r="I51" s="33">
        <v>0.42160974838631399</v>
      </c>
      <c r="J51" s="34">
        <f t="shared" si="4"/>
        <v>1.6933195953712032</v>
      </c>
      <c r="K51" s="38">
        <f t="shared" si="12"/>
        <v>4.9727888421275797</v>
      </c>
      <c r="L51" s="1">
        <v>11</v>
      </c>
      <c r="M51" s="48">
        <v>0.23961613697916301</v>
      </c>
      <c r="N51" s="32">
        <f t="shared" si="5"/>
        <v>1.1915604523636956</v>
      </c>
      <c r="P51" s="32">
        <v>25409.901299282938</v>
      </c>
      <c r="Q51" s="33">
        <v>0.763547320659553</v>
      </c>
      <c r="R51" s="34">
        <f t="shared" si="6"/>
        <v>19401.662055291181</v>
      </c>
      <c r="S51" s="35">
        <v>4016.3198357065567</v>
      </c>
      <c r="T51" s="33">
        <v>0.42160974838631399</v>
      </c>
      <c r="U51" s="34">
        <f t="shared" si="7"/>
        <v>1693.3195953712034</v>
      </c>
      <c r="V51" s="38">
        <v>4972.7888421275793</v>
      </c>
      <c r="W51" s="48">
        <v>0.23961613697916301</v>
      </c>
      <c r="X51" s="32">
        <f t="shared" si="9"/>
        <v>1191.5604523636955</v>
      </c>
      <c r="Z51" t="s">
        <v>50</v>
      </c>
      <c r="AA51" t="s">
        <v>125</v>
      </c>
      <c r="AB51">
        <v>0.99</v>
      </c>
      <c r="AC51">
        <v>0.76</v>
      </c>
      <c r="AD51">
        <v>0.99</v>
      </c>
      <c r="AE51">
        <v>1</v>
      </c>
      <c r="AF51">
        <v>1</v>
      </c>
      <c r="AG51">
        <v>1</v>
      </c>
    </row>
    <row r="52" spans="1:33" ht="15" customHeight="1" x14ac:dyDescent="0.25">
      <c r="A52" s="71" t="s">
        <v>51</v>
      </c>
      <c r="B52" s="40" t="s">
        <v>126</v>
      </c>
      <c r="C52" s="32">
        <f t="shared" si="10"/>
        <v>1644.1944410062733</v>
      </c>
      <c r="D52" s="1">
        <v>274</v>
      </c>
      <c r="E52" s="36">
        <v>-0.25680808374986702</v>
      </c>
      <c r="F52" s="34">
        <f t="shared" si="3"/>
        <v>-422.24242370700483</v>
      </c>
      <c r="G52" s="35">
        <f t="shared" si="11"/>
        <v>298.82616718095107</v>
      </c>
      <c r="H52" s="1">
        <v>49</v>
      </c>
      <c r="I52" s="33">
        <v>9.0282053084638603E-2</v>
      </c>
      <c r="J52" s="34">
        <f t="shared" si="4"/>
        <v>26.978639888509715</v>
      </c>
      <c r="K52" s="38">
        <f t="shared" si="12"/>
        <v>205.26755359645463</v>
      </c>
      <c r="L52" s="1">
        <v>33</v>
      </c>
      <c r="M52" s="48">
        <v>-0.373437114625709</v>
      </c>
      <c r="N52" s="32">
        <f t="shared" si="5"/>
        <v>-76.654522941338101</v>
      </c>
      <c r="P52" s="32">
        <v>1644194.4410062733</v>
      </c>
      <c r="Q52" s="36">
        <v>-0.25680808374986702</v>
      </c>
      <c r="R52" s="34">
        <f t="shared" si="6"/>
        <v>-422242.42370700481</v>
      </c>
      <c r="S52" s="35">
        <v>298826.1671809511</v>
      </c>
      <c r="T52" s="33">
        <v>9.0282053084638603E-2</v>
      </c>
      <c r="U52" s="34">
        <f t="shared" si="7"/>
        <v>26978.639888509719</v>
      </c>
      <c r="V52" s="38">
        <v>205267.55359645464</v>
      </c>
      <c r="W52" s="48">
        <v>-0.373437114625709</v>
      </c>
      <c r="X52" s="32">
        <f t="shared" si="9"/>
        <v>-76654.522941338102</v>
      </c>
      <c r="Z52" t="s">
        <v>51</v>
      </c>
      <c r="AA52" t="s">
        <v>126</v>
      </c>
      <c r="AB52">
        <v>0.98</v>
      </c>
      <c r="AC52">
        <v>0.91</v>
      </c>
      <c r="AD52">
        <v>0.97</v>
      </c>
      <c r="AE52">
        <v>0.61</v>
      </c>
      <c r="AF52">
        <v>0.96</v>
      </c>
      <c r="AG52">
        <v>0.79</v>
      </c>
    </row>
    <row r="53" spans="1:33" ht="15" customHeight="1" x14ac:dyDescent="0.25">
      <c r="A53" s="71" t="s">
        <v>52</v>
      </c>
      <c r="B53" s="40" t="s">
        <v>127</v>
      </c>
      <c r="C53" s="32">
        <f t="shared" si="10"/>
        <v>241926.46237962489</v>
      </c>
      <c r="D53" s="1">
        <v>41743</v>
      </c>
      <c r="E53" s="36">
        <v>0.37636672843125402</v>
      </c>
      <c r="F53" s="34">
        <f t="shared" si="3"/>
        <v>91053.071166766269</v>
      </c>
      <c r="G53" s="35">
        <f t="shared" si="11"/>
        <v>226559.03479546387</v>
      </c>
      <c r="H53" s="1">
        <v>39175</v>
      </c>
      <c r="I53" s="36">
        <v>0.30801358199154899</v>
      </c>
      <c r="J53" s="34">
        <f t="shared" si="4"/>
        <v>69783.259839898805</v>
      </c>
      <c r="K53" s="38">
        <f t="shared" si="12"/>
        <v>214554.44016433155</v>
      </c>
      <c r="L53" s="1">
        <v>37283</v>
      </c>
      <c r="M53" s="28">
        <v>0.34833230162006401</v>
      </c>
      <c r="N53" s="32">
        <f t="shared" si="5"/>
        <v>74736.241965245907</v>
      </c>
      <c r="P53" s="32">
        <v>241926462.3796249</v>
      </c>
      <c r="Q53" s="36">
        <v>0.37636672843125402</v>
      </c>
      <c r="R53" s="34">
        <f t="shared" si="6"/>
        <v>91053071.166766271</v>
      </c>
      <c r="S53" s="35">
        <v>226559034.79546386</v>
      </c>
      <c r="T53" s="36">
        <v>0.30801358199154899</v>
      </c>
      <c r="U53" s="34">
        <f t="shared" si="7"/>
        <v>69783259.83989881</v>
      </c>
      <c r="V53" s="38">
        <v>214554440.16433156</v>
      </c>
      <c r="W53" s="28">
        <v>0.34833230162006401</v>
      </c>
      <c r="X53" s="32">
        <f t="shared" si="9"/>
        <v>74736241.965245917</v>
      </c>
      <c r="Z53" t="s">
        <v>52</v>
      </c>
      <c r="AA53" t="s">
        <v>127</v>
      </c>
      <c r="AB53">
        <v>0.92</v>
      </c>
      <c r="AC53">
        <v>0.38</v>
      </c>
      <c r="AD53">
        <v>0.9</v>
      </c>
      <c r="AE53">
        <v>0.3</v>
      </c>
      <c r="AF53">
        <v>0.9</v>
      </c>
      <c r="AG53">
        <v>0.32</v>
      </c>
    </row>
    <row r="54" spans="1:33" ht="15" customHeight="1" x14ac:dyDescent="0.25">
      <c r="A54" s="71" t="s">
        <v>53</v>
      </c>
      <c r="B54" s="40" t="s">
        <v>128</v>
      </c>
      <c r="C54" s="32">
        <f t="shared" si="10"/>
        <v>8424.1342704270992</v>
      </c>
      <c r="D54" s="1">
        <v>3103</v>
      </c>
      <c r="E54" s="36">
        <v>0.53658554906457501</v>
      </c>
      <c r="F54" s="34">
        <f t="shared" si="3"/>
        <v>4520.2687128908283</v>
      </c>
      <c r="G54" s="35">
        <f t="shared" si="11"/>
        <v>10966.162513942227</v>
      </c>
      <c r="H54" s="1">
        <v>3161</v>
      </c>
      <c r="I54" s="36">
        <v>0.81004764743192204</v>
      </c>
      <c r="J54" s="34">
        <f t="shared" si="4"/>
        <v>8883.1141457750327</v>
      </c>
      <c r="K54" s="38">
        <f t="shared" si="12"/>
        <v>11299.969251884191</v>
      </c>
      <c r="L54" s="1">
        <v>3428</v>
      </c>
      <c r="M54" s="28">
        <v>0.472250280780109</v>
      </c>
      <c r="N54" s="32">
        <f t="shared" si="5"/>
        <v>5336.4136520089078</v>
      </c>
      <c r="P54" s="32">
        <v>8424134.2704270985</v>
      </c>
      <c r="Q54" s="36">
        <v>0.53658554906457501</v>
      </c>
      <c r="R54" s="34">
        <f t="shared" si="6"/>
        <v>4520268.712890828</v>
      </c>
      <c r="S54" s="35">
        <v>10966162.513942227</v>
      </c>
      <c r="T54" s="36">
        <v>0.81004764743192204</v>
      </c>
      <c r="U54" s="34">
        <f t="shared" si="7"/>
        <v>8883114.1457750332</v>
      </c>
      <c r="V54" s="38">
        <v>11299969.25188419</v>
      </c>
      <c r="W54" s="28">
        <v>0.472250280780109</v>
      </c>
      <c r="X54" s="32">
        <f t="shared" si="9"/>
        <v>5336413.6520089069</v>
      </c>
      <c r="Z54" t="s">
        <v>53</v>
      </c>
      <c r="AA54" t="s">
        <v>128</v>
      </c>
      <c r="AB54">
        <v>0.86</v>
      </c>
      <c r="AC54">
        <v>0.36</v>
      </c>
      <c r="AD54">
        <v>0.84</v>
      </c>
      <c r="AE54">
        <v>0.4</v>
      </c>
      <c r="AF54">
        <v>0.84</v>
      </c>
      <c r="AG54">
        <v>0.38</v>
      </c>
    </row>
    <row r="55" spans="1:33" ht="15" customHeight="1" x14ac:dyDescent="0.25">
      <c r="A55" s="71" t="s">
        <v>54</v>
      </c>
      <c r="B55" s="40" t="s">
        <v>129</v>
      </c>
      <c r="C55" s="32">
        <f t="shared" si="10"/>
        <v>21249.469644475932</v>
      </c>
      <c r="D55" s="1">
        <v>10919</v>
      </c>
      <c r="E55" s="36">
        <v>-6.0892432785980798E-2</v>
      </c>
      <c r="F55" s="34">
        <f t="shared" si="3"/>
        <v>-1293.93190206399</v>
      </c>
      <c r="G55" s="35">
        <f t="shared" si="11"/>
        <v>23969.25175730792</v>
      </c>
      <c r="H55" s="1">
        <v>11231</v>
      </c>
      <c r="I55" s="36">
        <v>-3.5574317627161303E-2</v>
      </c>
      <c r="J55" s="34">
        <f t="shared" si="4"/>
        <v>-852.68977529986614</v>
      </c>
      <c r="K55" s="38">
        <f t="shared" si="12"/>
        <v>26696.326155999268</v>
      </c>
      <c r="L55" s="1">
        <v>12007</v>
      </c>
      <c r="M55" s="48">
        <v>-2.0170671135511201E-2</v>
      </c>
      <c r="N55" s="32">
        <f t="shared" si="5"/>
        <v>-538.48281541900712</v>
      </c>
      <c r="P55" s="32">
        <v>21249469.644475933</v>
      </c>
      <c r="Q55" s="36">
        <v>-6.0892432785980798E-2</v>
      </c>
      <c r="R55" s="34">
        <f t="shared" si="6"/>
        <v>-1293931.90206399</v>
      </c>
      <c r="S55" s="35">
        <v>23969251.757307921</v>
      </c>
      <c r="T55" s="36">
        <v>-3.5574317627161303E-2</v>
      </c>
      <c r="U55" s="34">
        <f t="shared" si="7"/>
        <v>-852689.77529986622</v>
      </c>
      <c r="V55" s="38">
        <v>26696326.155999269</v>
      </c>
      <c r="W55" s="48">
        <v>-2.0170671135511201E-2</v>
      </c>
      <c r="X55" s="32">
        <f t="shared" si="9"/>
        <v>-538482.81541900709</v>
      </c>
      <c r="Z55" t="s">
        <v>54</v>
      </c>
      <c r="AA55" t="s">
        <v>129</v>
      </c>
      <c r="AB55">
        <v>0.69</v>
      </c>
      <c r="AC55">
        <v>0.85</v>
      </c>
      <c r="AD55">
        <v>0.64</v>
      </c>
      <c r="AE55">
        <v>0.72</v>
      </c>
      <c r="AF55">
        <v>0.65</v>
      </c>
      <c r="AG55">
        <v>0.72</v>
      </c>
    </row>
    <row r="56" spans="1:33" ht="15" customHeight="1" x14ac:dyDescent="0.25">
      <c r="A56" s="71" t="s">
        <v>55</v>
      </c>
      <c r="B56" s="40" t="s">
        <v>130</v>
      </c>
      <c r="C56" s="32">
        <f t="shared" si="10"/>
        <v>88986.528007388348</v>
      </c>
      <c r="D56" s="1">
        <v>23365</v>
      </c>
      <c r="E56" s="36">
        <v>0.113760909991725</v>
      </c>
      <c r="F56" s="34">
        <f t="shared" si="3"/>
        <v>10123.188403124621</v>
      </c>
      <c r="G56" s="35">
        <f t="shared" si="11"/>
        <v>136225.09311022377</v>
      </c>
      <c r="H56" s="1">
        <v>26203</v>
      </c>
      <c r="I56" s="36">
        <v>0.12671415831117</v>
      </c>
      <c r="J56" s="34">
        <f t="shared" si="4"/>
        <v>17261.648014322767</v>
      </c>
      <c r="K56" s="38">
        <f t="shared" si="12"/>
        <v>133625.14957030301</v>
      </c>
      <c r="L56" s="1">
        <v>27326</v>
      </c>
      <c r="M56" s="28">
        <v>0.133143227054734</v>
      </c>
      <c r="N56" s="32">
        <f t="shared" si="5"/>
        <v>17791.283629461646</v>
      </c>
      <c r="P56" s="32">
        <v>88986528.007388353</v>
      </c>
      <c r="Q56" s="36">
        <v>0.113760909991725</v>
      </c>
      <c r="R56" s="34">
        <f t="shared" si="6"/>
        <v>10123188.403124623</v>
      </c>
      <c r="S56" s="35">
        <v>136225093.11022377</v>
      </c>
      <c r="T56" s="36">
        <v>0.12671415831117</v>
      </c>
      <c r="U56" s="34">
        <f t="shared" si="7"/>
        <v>17261648.014322769</v>
      </c>
      <c r="V56" s="38">
        <v>133625149.57030301</v>
      </c>
      <c r="W56" s="28">
        <v>0.133143227054734</v>
      </c>
      <c r="X56" s="32">
        <f t="shared" si="9"/>
        <v>17791283.629461646</v>
      </c>
      <c r="Z56" t="s">
        <v>55</v>
      </c>
      <c r="AA56" t="s">
        <v>130</v>
      </c>
      <c r="AB56">
        <v>0.66</v>
      </c>
      <c r="AC56">
        <v>0.31</v>
      </c>
      <c r="AD56">
        <v>0.6</v>
      </c>
      <c r="AE56">
        <v>0.22</v>
      </c>
      <c r="AF56">
        <v>0.6</v>
      </c>
      <c r="AG56">
        <v>0.2</v>
      </c>
    </row>
    <row r="57" spans="1:33" ht="15" customHeight="1" x14ac:dyDescent="0.25">
      <c r="A57" s="71" t="s">
        <v>56</v>
      </c>
      <c r="B57" s="40" t="s">
        <v>131</v>
      </c>
      <c r="C57" s="32">
        <f t="shared" si="10"/>
        <v>60969.774943559671</v>
      </c>
      <c r="D57" s="1">
        <v>7378</v>
      </c>
      <c r="E57" s="36">
        <v>0.15480845927514</v>
      </c>
      <c r="F57" s="34">
        <f t="shared" si="3"/>
        <v>9438.6369213645085</v>
      </c>
      <c r="G57" s="35">
        <f t="shared" si="11"/>
        <v>73307.324356226294</v>
      </c>
      <c r="H57" s="1">
        <v>7471</v>
      </c>
      <c r="I57" s="36">
        <v>0.14732853578545299</v>
      </c>
      <c r="J57" s="34">
        <f t="shared" si="4"/>
        <v>10800.260759752095</v>
      </c>
      <c r="K57" s="38">
        <f t="shared" si="12"/>
        <v>76998.032388698644</v>
      </c>
      <c r="L57" s="1">
        <v>7742</v>
      </c>
      <c r="M57" s="28">
        <v>7.0868096617925994E-2</v>
      </c>
      <c r="N57" s="32">
        <f t="shared" si="5"/>
        <v>5456.7039987124908</v>
      </c>
      <c r="P57" s="32">
        <v>60969774.943559669</v>
      </c>
      <c r="Q57" s="36">
        <v>0.15480845927514</v>
      </c>
      <c r="R57" s="34">
        <f t="shared" si="6"/>
        <v>9438636.9213645086</v>
      </c>
      <c r="S57" s="35">
        <v>73307324.356226295</v>
      </c>
      <c r="T57" s="36">
        <v>0.14732853578545299</v>
      </c>
      <c r="U57" s="34">
        <f t="shared" si="7"/>
        <v>10800260.759752095</v>
      </c>
      <c r="V57" s="38">
        <v>76998032.388698637</v>
      </c>
      <c r="W57" s="28">
        <v>7.0868096617925994E-2</v>
      </c>
      <c r="X57" s="32">
        <f t="shared" si="9"/>
        <v>5456703.9987124903</v>
      </c>
      <c r="Z57" t="s">
        <v>56</v>
      </c>
      <c r="AA57" t="s">
        <v>131</v>
      </c>
      <c r="AB57">
        <v>0.76</v>
      </c>
      <c r="AC57">
        <v>0.56000000000000005</v>
      </c>
      <c r="AD57">
        <v>0.73</v>
      </c>
      <c r="AE57">
        <v>0.46</v>
      </c>
      <c r="AF57">
        <v>0.75</v>
      </c>
      <c r="AG57">
        <v>0.57999999999999996</v>
      </c>
    </row>
    <row r="58" spans="1:33" ht="15" customHeight="1" x14ac:dyDescent="0.25">
      <c r="A58" s="71" t="s">
        <v>57</v>
      </c>
      <c r="B58" s="40" t="s">
        <v>132</v>
      </c>
      <c r="C58" s="32">
        <f t="shared" si="10"/>
        <v>177.4936174905493</v>
      </c>
      <c r="D58" s="1">
        <v>1250</v>
      </c>
      <c r="E58" s="33">
        <v>-0.28738977119970899</v>
      </c>
      <c r="F58" s="34">
        <f t="shared" si="3"/>
        <v>-51.009850120017624</v>
      </c>
      <c r="G58" s="35">
        <f t="shared" si="11"/>
        <v>280.3034288314629</v>
      </c>
      <c r="H58" s="1">
        <v>1096</v>
      </c>
      <c r="I58" s="33">
        <v>-0.27885922010263298</v>
      </c>
      <c r="J58" s="34">
        <f t="shared" si="4"/>
        <v>-78.165195556035627</v>
      </c>
      <c r="K58" s="38">
        <f t="shared" si="12"/>
        <v>87.033064062005437</v>
      </c>
      <c r="L58" s="1">
        <v>1086</v>
      </c>
      <c r="M58" s="28">
        <v>0.68155850926179995</v>
      </c>
      <c r="N58" s="32">
        <f t="shared" si="5"/>
        <v>59.318125398587163</v>
      </c>
      <c r="P58" s="32">
        <v>177493.61749054931</v>
      </c>
      <c r="Q58" s="33">
        <v>-0.28738977119970899</v>
      </c>
      <c r="R58" s="34">
        <f t="shared" si="6"/>
        <v>-51009.850120017632</v>
      </c>
      <c r="S58" s="35">
        <v>280303.42883146292</v>
      </c>
      <c r="T58" s="33">
        <v>-0.27885922010263298</v>
      </c>
      <c r="U58" s="34">
        <f t="shared" si="7"/>
        <v>-78165.195556035644</v>
      </c>
      <c r="V58" s="38">
        <v>87033.064062005433</v>
      </c>
      <c r="W58" s="28">
        <v>0.68155850926179995</v>
      </c>
      <c r="X58" s="32">
        <f t="shared" si="9"/>
        <v>59318.125398587159</v>
      </c>
      <c r="Z58" t="s">
        <v>57</v>
      </c>
      <c r="AA58" t="s">
        <v>132</v>
      </c>
      <c r="AB58">
        <v>0.96</v>
      </c>
      <c r="AC58">
        <v>0.99</v>
      </c>
      <c r="AD58">
        <v>0.95</v>
      </c>
      <c r="AE58">
        <v>0.99</v>
      </c>
      <c r="AF58">
        <v>0.95</v>
      </c>
      <c r="AG58">
        <v>0.99</v>
      </c>
    </row>
    <row r="59" spans="1:33" ht="15" customHeight="1" x14ac:dyDescent="0.25">
      <c r="A59" s="71" t="s">
        <v>58</v>
      </c>
      <c r="B59" s="40" t="s">
        <v>133</v>
      </c>
      <c r="C59" s="32">
        <f t="shared" si="10"/>
        <v>80.283620997238501</v>
      </c>
      <c r="D59" s="1">
        <v>1388</v>
      </c>
      <c r="E59" s="33">
        <v>-0.113984993469756</v>
      </c>
      <c r="F59" s="34">
        <f t="shared" si="3"/>
        <v>-9.1511280150985961</v>
      </c>
      <c r="G59" s="35">
        <f t="shared" si="11"/>
        <v>66.999767154434082</v>
      </c>
      <c r="H59" s="1">
        <v>1302</v>
      </c>
      <c r="I59" s="33">
        <v>0.172763628547215</v>
      </c>
      <c r="J59" s="34">
        <f t="shared" si="4"/>
        <v>11.575122885418546</v>
      </c>
      <c r="K59" s="38">
        <f t="shared" si="12"/>
        <v>259.38565983421205</v>
      </c>
      <c r="L59" s="1">
        <v>1513</v>
      </c>
      <c r="M59" s="48">
        <v>3.84551933598586E-2</v>
      </c>
      <c r="N59" s="32">
        <f t="shared" si="5"/>
        <v>9.9747257036991321</v>
      </c>
      <c r="P59" s="32">
        <v>80283.620997238497</v>
      </c>
      <c r="Q59" s="33">
        <v>-0.113984993469756</v>
      </c>
      <c r="R59" s="34">
        <f t="shared" si="6"/>
        <v>-9151.1280150985967</v>
      </c>
      <c r="S59" s="35">
        <v>66999.767154434085</v>
      </c>
      <c r="T59" s="33">
        <v>0.172763628547215</v>
      </c>
      <c r="U59" s="34">
        <f t="shared" si="7"/>
        <v>11575.122885418547</v>
      </c>
      <c r="V59" s="38">
        <v>259385.65983421207</v>
      </c>
      <c r="W59" s="48">
        <v>3.84551933598586E-2</v>
      </c>
      <c r="X59" s="32">
        <f t="shared" si="9"/>
        <v>9974.7257036991341</v>
      </c>
      <c r="Z59" t="s">
        <v>58</v>
      </c>
      <c r="AA59" t="s">
        <v>133</v>
      </c>
      <c r="AB59">
        <v>0.89</v>
      </c>
      <c r="AC59">
        <v>0.98</v>
      </c>
      <c r="AD59">
        <v>0.88</v>
      </c>
      <c r="AE59">
        <v>0.99</v>
      </c>
      <c r="AF59">
        <v>0.87</v>
      </c>
      <c r="AG59">
        <v>1</v>
      </c>
    </row>
    <row r="60" spans="1:33" ht="15" customHeight="1" x14ac:dyDescent="0.25">
      <c r="A60" s="71" t="s">
        <v>59</v>
      </c>
      <c r="B60" s="40" t="s">
        <v>134</v>
      </c>
      <c r="C60" s="32">
        <f t="shared" si="10"/>
        <v>267.06862961576627</v>
      </c>
      <c r="D60" s="1">
        <v>119</v>
      </c>
      <c r="E60" s="33">
        <v>-0.165812038315689</v>
      </c>
      <c r="F60" s="34">
        <f t="shared" si="3"/>
        <v>-44.283193846767993</v>
      </c>
      <c r="G60" s="35">
        <f t="shared" si="11"/>
        <v>248.06056189394829</v>
      </c>
      <c r="H60" s="1">
        <v>102</v>
      </c>
      <c r="I60" s="33">
        <v>-0.128912980139918</v>
      </c>
      <c r="J60" s="34">
        <f t="shared" si="4"/>
        <v>-31.978226288931456</v>
      </c>
      <c r="K60" s="38">
        <f t="shared" si="12"/>
        <v>142.21266576272356</v>
      </c>
      <c r="L60" s="1">
        <v>101</v>
      </c>
      <c r="M60" s="48">
        <v>0.12265428157609801</v>
      </c>
      <c r="N60" s="32">
        <f t="shared" si="5"/>
        <v>17.442992350148607</v>
      </c>
      <c r="P60" s="32">
        <v>267068.62961576629</v>
      </c>
      <c r="Q60" s="33">
        <v>-0.165812038315689</v>
      </c>
      <c r="R60" s="34">
        <f t="shared" si="6"/>
        <v>-44283.193846767994</v>
      </c>
      <c r="S60" s="35">
        <v>248060.5618939483</v>
      </c>
      <c r="T60" s="33">
        <v>-0.128912980139918</v>
      </c>
      <c r="U60" s="34">
        <f t="shared" si="7"/>
        <v>-31978.226288931459</v>
      </c>
      <c r="V60" s="38">
        <v>142212.66576272357</v>
      </c>
      <c r="W60" s="48">
        <v>0.12265428157609801</v>
      </c>
      <c r="X60" s="32">
        <f t="shared" si="9"/>
        <v>17442.992350148608</v>
      </c>
      <c r="Z60" t="s">
        <v>59</v>
      </c>
      <c r="AA60" t="s">
        <v>134</v>
      </c>
      <c r="AB60">
        <v>0.88</v>
      </c>
      <c r="AC60">
        <v>0.96</v>
      </c>
      <c r="AD60">
        <v>0.9</v>
      </c>
      <c r="AE60">
        <v>1</v>
      </c>
      <c r="AF60">
        <v>0.89</v>
      </c>
      <c r="AG60">
        <v>0.94</v>
      </c>
    </row>
    <row r="61" spans="1:33" ht="15" customHeight="1" x14ac:dyDescent="0.25">
      <c r="A61" s="71" t="s">
        <v>60</v>
      </c>
      <c r="B61" s="40" t="s">
        <v>135</v>
      </c>
      <c r="C61" s="32">
        <f t="shared" si="10"/>
        <v>5007.2701912637185</v>
      </c>
      <c r="D61" s="1">
        <v>1692</v>
      </c>
      <c r="E61" s="36">
        <v>-0.47472729684432502</v>
      </c>
      <c r="F61" s="34">
        <f t="shared" si="3"/>
        <v>-2377.0878424677912</v>
      </c>
      <c r="G61" s="35">
        <f t="shared" si="11"/>
        <v>5911.3470330655582</v>
      </c>
      <c r="H61" s="1">
        <v>1870</v>
      </c>
      <c r="I61" s="36">
        <v>-0.46149025817112699</v>
      </c>
      <c r="J61" s="34">
        <f t="shared" si="4"/>
        <v>-2728.0290684285501</v>
      </c>
      <c r="K61" s="38">
        <f t="shared" si="12"/>
        <v>5206.4059834046357</v>
      </c>
      <c r="L61" s="1">
        <v>1826</v>
      </c>
      <c r="M61" s="28">
        <v>-0.42262258719398699</v>
      </c>
      <c r="N61" s="32">
        <f t="shared" si="5"/>
        <v>-2200.3447666887214</v>
      </c>
      <c r="P61" s="32">
        <v>5007270.1912637185</v>
      </c>
      <c r="Q61" s="36">
        <v>-0.47472729684432502</v>
      </c>
      <c r="R61" s="34">
        <f t="shared" si="6"/>
        <v>-2377087.8424677914</v>
      </c>
      <c r="S61" s="35">
        <v>5911347.0330655584</v>
      </c>
      <c r="T61" s="36">
        <v>-0.46149025817112699</v>
      </c>
      <c r="U61" s="34">
        <f t="shared" si="7"/>
        <v>-2728029.0684285499</v>
      </c>
      <c r="V61" s="38">
        <v>5206405.9834046355</v>
      </c>
      <c r="W61" s="28">
        <v>-0.42262258719398699</v>
      </c>
      <c r="X61" s="32">
        <f t="shared" si="9"/>
        <v>-2200344.7666887213</v>
      </c>
      <c r="Z61" t="s">
        <v>60</v>
      </c>
      <c r="AA61" t="s">
        <v>135</v>
      </c>
      <c r="AB61">
        <v>0.95</v>
      </c>
      <c r="AC61">
        <v>0.86</v>
      </c>
      <c r="AD61">
        <v>0.94</v>
      </c>
      <c r="AE61">
        <v>0.77</v>
      </c>
      <c r="AF61">
        <v>0.95</v>
      </c>
      <c r="AG61">
        <v>0.77</v>
      </c>
    </row>
    <row r="62" spans="1:33" ht="15" customHeight="1" x14ac:dyDescent="0.25">
      <c r="A62" s="71" t="s">
        <v>61</v>
      </c>
      <c r="B62" s="40" t="s">
        <v>136</v>
      </c>
      <c r="C62" s="32">
        <f t="shared" si="10"/>
        <v>707.50561758863807</v>
      </c>
      <c r="D62" s="1">
        <v>88</v>
      </c>
      <c r="E62" s="33">
        <v>5.7839967368826101E-2</v>
      </c>
      <c r="F62" s="34">
        <f t="shared" si="3"/>
        <v>40.922101834587984</v>
      </c>
      <c r="G62" s="35">
        <f t="shared" si="11"/>
        <v>865.16914457674886</v>
      </c>
      <c r="H62" s="1">
        <v>105</v>
      </c>
      <c r="I62" s="33">
        <v>6.0660427843565401E-2</v>
      </c>
      <c r="J62" s="34">
        <f t="shared" si="4"/>
        <v>52.481530467077079</v>
      </c>
      <c r="K62" s="38">
        <f t="shared" si="12"/>
        <v>772.39849924378871</v>
      </c>
      <c r="L62" s="1">
        <v>91</v>
      </c>
      <c r="M62" s="48">
        <v>-7.9633965122811304E-2</v>
      </c>
      <c r="N62" s="32">
        <f t="shared" si="5"/>
        <v>-61.509155149691665</v>
      </c>
      <c r="P62" s="32">
        <v>707505.6175886381</v>
      </c>
      <c r="Q62" s="33">
        <v>5.7839967368826101E-2</v>
      </c>
      <c r="R62" s="34">
        <f t="shared" si="6"/>
        <v>40922.101834587986</v>
      </c>
      <c r="S62" s="35">
        <v>865169.14457674883</v>
      </c>
      <c r="T62" s="33">
        <v>6.0660427843565401E-2</v>
      </c>
      <c r="U62" s="34">
        <f t="shared" si="7"/>
        <v>52481.530467077078</v>
      </c>
      <c r="V62" s="38">
        <v>772398.49924378865</v>
      </c>
      <c r="W62" s="48">
        <v>-7.9633965122811304E-2</v>
      </c>
      <c r="X62" s="32">
        <f t="shared" si="9"/>
        <v>-61509.155149691658</v>
      </c>
      <c r="Z62" t="s">
        <v>61</v>
      </c>
      <c r="AA62" t="s">
        <v>136</v>
      </c>
      <c r="AB62">
        <v>0.91</v>
      </c>
      <c r="AC62">
        <v>0.67</v>
      </c>
      <c r="AD62">
        <v>0.86</v>
      </c>
      <c r="AE62">
        <v>0.74</v>
      </c>
      <c r="AF62">
        <v>0.86</v>
      </c>
      <c r="AG62">
        <v>0.69</v>
      </c>
    </row>
    <row r="63" spans="1:33" ht="15" customHeight="1" x14ac:dyDescent="0.25">
      <c r="A63" s="71" t="s">
        <v>62</v>
      </c>
      <c r="B63" s="40" t="s">
        <v>137</v>
      </c>
      <c r="C63" s="32">
        <f t="shared" si="10"/>
        <v>1030.6046648168162</v>
      </c>
      <c r="D63" s="1">
        <v>535</v>
      </c>
      <c r="E63" s="36">
        <v>0.56541510694560204</v>
      </c>
      <c r="F63" s="34">
        <f t="shared" si="3"/>
        <v>582.71944677603653</v>
      </c>
      <c r="G63" s="35">
        <f t="shared" si="11"/>
        <v>1526.4065209456071</v>
      </c>
      <c r="H63" s="1">
        <v>585</v>
      </c>
      <c r="I63" s="36">
        <v>0.346540161116698</v>
      </c>
      <c r="J63" s="34">
        <f t="shared" si="4"/>
        <v>528.96116169806919</v>
      </c>
      <c r="K63" s="38">
        <f t="shared" si="12"/>
        <v>1436.7261895448944</v>
      </c>
      <c r="L63" s="1">
        <v>543</v>
      </c>
      <c r="M63" s="28">
        <v>0.54931221830378896</v>
      </c>
      <c r="N63" s="32">
        <f t="shared" si="5"/>
        <v>789.21125027405594</v>
      </c>
      <c r="P63" s="32">
        <v>1030604.6648168162</v>
      </c>
      <c r="Q63" s="36">
        <v>0.56541510694560204</v>
      </c>
      <c r="R63" s="34">
        <f t="shared" si="6"/>
        <v>582719.44677603652</v>
      </c>
      <c r="S63" s="35">
        <v>1526406.520945607</v>
      </c>
      <c r="T63" s="36">
        <v>0.346540161116698</v>
      </c>
      <c r="U63" s="34">
        <f t="shared" si="7"/>
        <v>528961.16169806907</v>
      </c>
      <c r="V63" s="38">
        <v>1436726.1895448945</v>
      </c>
      <c r="W63" s="28">
        <v>0.54931221830378896</v>
      </c>
      <c r="X63" s="32">
        <f t="shared" si="9"/>
        <v>789211.25027405599</v>
      </c>
      <c r="Z63" t="s">
        <v>62</v>
      </c>
      <c r="AA63" t="s">
        <v>137</v>
      </c>
      <c r="AB63">
        <v>0.94</v>
      </c>
      <c r="AC63">
        <v>0.95</v>
      </c>
      <c r="AD63">
        <v>0.92</v>
      </c>
      <c r="AE63">
        <v>0.87</v>
      </c>
      <c r="AF63">
        <v>0.91</v>
      </c>
      <c r="AG63">
        <v>0.86</v>
      </c>
    </row>
    <row r="64" spans="1:33" ht="15" customHeight="1" x14ac:dyDescent="0.25">
      <c r="A64" s="71" t="s">
        <v>63</v>
      </c>
      <c r="B64" s="40" t="s">
        <v>138</v>
      </c>
      <c r="C64" s="32">
        <f t="shared" si="10"/>
        <v>12266.983472784708</v>
      </c>
      <c r="D64" s="1">
        <v>1999</v>
      </c>
      <c r="E64" s="36">
        <v>0.13199934955586101</v>
      </c>
      <c r="F64" s="34">
        <f t="shared" si="3"/>
        <v>1619.2338394200785</v>
      </c>
      <c r="G64" s="35">
        <f t="shared" si="11"/>
        <v>9698.1105468857095</v>
      </c>
      <c r="H64" s="1">
        <v>1957</v>
      </c>
      <c r="I64" s="36">
        <v>0.227179989237977</v>
      </c>
      <c r="J64" s="34">
        <f t="shared" si="4"/>
        <v>2203.2166496702066</v>
      </c>
      <c r="K64" s="38">
        <f t="shared" si="12"/>
        <v>9747.4329118577134</v>
      </c>
      <c r="L64" s="1">
        <v>1942</v>
      </c>
      <c r="M64" s="28">
        <v>0.20440331184955501</v>
      </c>
      <c r="N64" s="32">
        <f t="shared" si="5"/>
        <v>1992.4075692150682</v>
      </c>
      <c r="P64" s="32">
        <v>12266983.472784709</v>
      </c>
      <c r="Q64" s="36">
        <v>0.13199934955586101</v>
      </c>
      <c r="R64" s="34">
        <f t="shared" si="6"/>
        <v>1619233.8394200788</v>
      </c>
      <c r="S64" s="35">
        <v>9698110.5468857102</v>
      </c>
      <c r="T64" s="36">
        <v>0.227179989237977</v>
      </c>
      <c r="U64" s="34">
        <f t="shared" si="7"/>
        <v>2203216.6496702069</v>
      </c>
      <c r="V64" s="38">
        <v>9747432.911857713</v>
      </c>
      <c r="W64" s="28">
        <v>0.20440331184955501</v>
      </c>
      <c r="X64" s="32">
        <f t="shared" si="9"/>
        <v>1992407.5692150681</v>
      </c>
      <c r="Z64" t="s">
        <v>63</v>
      </c>
      <c r="AA64" t="s">
        <v>138</v>
      </c>
      <c r="AB64">
        <v>0.81</v>
      </c>
      <c r="AC64">
        <v>0.38</v>
      </c>
      <c r="AD64">
        <v>0.8</v>
      </c>
      <c r="AE64">
        <v>0.37</v>
      </c>
      <c r="AF64">
        <v>0.79</v>
      </c>
      <c r="AG64">
        <v>0.38</v>
      </c>
    </row>
    <row r="65" spans="1:33" ht="15" customHeight="1" x14ac:dyDescent="0.25">
      <c r="A65" s="71" t="s">
        <v>64</v>
      </c>
      <c r="B65" s="40" t="s">
        <v>139</v>
      </c>
      <c r="C65" s="32">
        <f t="shared" si="10"/>
        <v>1354.5566648748097</v>
      </c>
      <c r="D65" s="1">
        <v>187</v>
      </c>
      <c r="E65" s="36">
        <v>0.31983943228970102</v>
      </c>
      <c r="F65" s="34">
        <f t="shared" si="3"/>
        <v>433.24063469778991</v>
      </c>
      <c r="G65" s="35">
        <f t="shared" si="11"/>
        <v>1247.7664919654542</v>
      </c>
      <c r="H65" s="1">
        <v>191</v>
      </c>
      <c r="I65" s="36">
        <v>0.28341224303818502</v>
      </c>
      <c r="J65" s="34">
        <f t="shared" si="4"/>
        <v>353.63230027581682</v>
      </c>
      <c r="K65" s="38">
        <f t="shared" si="12"/>
        <v>998.40060110598859</v>
      </c>
      <c r="L65" s="1">
        <v>138</v>
      </c>
      <c r="M65" s="28">
        <v>0.31806240286448501</v>
      </c>
      <c r="N65" s="32">
        <f t="shared" si="5"/>
        <v>317.55369420911694</v>
      </c>
      <c r="P65" s="32">
        <v>1354556.6648748098</v>
      </c>
      <c r="Q65" s="36">
        <v>0.31983943228970102</v>
      </c>
      <c r="R65" s="34">
        <f t="shared" si="6"/>
        <v>433240.63469778997</v>
      </c>
      <c r="S65" s="35">
        <v>1247766.4919654541</v>
      </c>
      <c r="T65" s="36">
        <v>0.28341224303818502</v>
      </c>
      <c r="U65" s="34">
        <f t="shared" si="7"/>
        <v>353632.30027581681</v>
      </c>
      <c r="V65" s="38">
        <v>998400.60110598861</v>
      </c>
      <c r="W65" s="28">
        <v>0.31806240286448501</v>
      </c>
      <c r="X65" s="32">
        <f t="shared" si="9"/>
        <v>317553.69420911692</v>
      </c>
      <c r="Z65" t="s">
        <v>64</v>
      </c>
      <c r="AA65" t="s">
        <v>139</v>
      </c>
      <c r="AB65">
        <v>0.96</v>
      </c>
      <c r="AC65">
        <v>0.7</v>
      </c>
      <c r="AD65">
        <v>0.93</v>
      </c>
      <c r="AE65">
        <v>0.5</v>
      </c>
      <c r="AF65">
        <v>0.91</v>
      </c>
      <c r="AG65">
        <v>0.54</v>
      </c>
    </row>
    <row r="66" spans="1:33" ht="15" customHeight="1" x14ac:dyDescent="0.25">
      <c r="A66" s="71" t="s">
        <v>65</v>
      </c>
      <c r="B66" s="40" t="s">
        <v>140</v>
      </c>
      <c r="C66" s="32">
        <f t="shared" si="10"/>
        <v>22133.511763571758</v>
      </c>
      <c r="D66" s="1">
        <v>9167</v>
      </c>
      <c r="E66" s="33">
        <v>-1.0370584646275699E-3</v>
      </c>
      <c r="F66" s="34">
        <f t="shared" si="3"/>
        <v>-22.953745726345986</v>
      </c>
      <c r="G66" s="35">
        <f t="shared" si="11"/>
        <v>25140.440980258893</v>
      </c>
      <c r="H66" s="1">
        <v>8322</v>
      </c>
      <c r="I66" s="33">
        <v>1.3278964740261899E-2</v>
      </c>
      <c r="J66" s="34">
        <f t="shared" si="4"/>
        <v>333.83902933149312</v>
      </c>
      <c r="K66" s="38">
        <f t="shared" si="12"/>
        <v>21148.445346418659</v>
      </c>
      <c r="L66" s="1">
        <v>6809</v>
      </c>
      <c r="M66" s="48">
        <v>9.8489238890185605E-4</v>
      </c>
      <c r="N66" s="32">
        <f t="shared" si="5"/>
        <v>20.828942858794612</v>
      </c>
      <c r="P66" s="32">
        <v>22133511.763571758</v>
      </c>
      <c r="Q66" s="33">
        <v>-1.0370584646275699E-3</v>
      </c>
      <c r="R66" s="34">
        <f t="shared" si="6"/>
        <v>-22953.745726345984</v>
      </c>
      <c r="S66" s="35">
        <v>25140440.980258893</v>
      </c>
      <c r="T66" s="33">
        <v>1.3278964740261899E-2</v>
      </c>
      <c r="U66" s="34">
        <f t="shared" si="7"/>
        <v>333839.02933149313</v>
      </c>
      <c r="V66" s="38">
        <v>21148445.34641866</v>
      </c>
      <c r="W66" s="48">
        <v>9.8489238890185605E-4</v>
      </c>
      <c r="X66" s="32">
        <f t="shared" si="9"/>
        <v>20828.942858794613</v>
      </c>
      <c r="Z66" t="s">
        <v>65</v>
      </c>
      <c r="AA66" t="s">
        <v>140</v>
      </c>
      <c r="AB66">
        <v>0.92</v>
      </c>
      <c r="AC66">
        <v>0.98</v>
      </c>
      <c r="AD66">
        <v>0.89</v>
      </c>
      <c r="AE66">
        <v>0.98</v>
      </c>
      <c r="AF66">
        <v>0.89</v>
      </c>
      <c r="AG66">
        <v>0.97</v>
      </c>
    </row>
    <row r="67" spans="1:33" ht="15" customHeight="1" x14ac:dyDescent="0.25">
      <c r="A67" s="71" t="s">
        <v>66</v>
      </c>
      <c r="B67" s="40" t="s">
        <v>141</v>
      </c>
      <c r="C67" s="32">
        <f t="shared" si="10"/>
        <v>27727.420718593341</v>
      </c>
      <c r="D67" s="1">
        <v>20836</v>
      </c>
      <c r="E67" s="33">
        <v>1.7097799673872101E-2</v>
      </c>
      <c r="F67" s="34">
        <f t="shared" si="3"/>
        <v>474.07788491967978</v>
      </c>
      <c r="G67" s="35">
        <f t="shared" si="11"/>
        <v>31296.734617874663</v>
      </c>
      <c r="H67" s="1">
        <v>23087</v>
      </c>
      <c r="I67" s="33">
        <v>1.0889045091081901E-2</v>
      </c>
      <c r="J67" s="34">
        <f t="shared" si="4"/>
        <v>340.79155445766111</v>
      </c>
      <c r="K67" s="38">
        <f t="shared" si="12"/>
        <v>33232.869904845131</v>
      </c>
      <c r="L67" s="1">
        <v>24435</v>
      </c>
      <c r="M67" s="28">
        <v>-2.09506261289596E-2</v>
      </c>
      <c r="N67" s="32">
        <f t="shared" si="5"/>
        <v>-696.2494325687635</v>
      </c>
      <c r="P67" s="32">
        <v>27727420.71859334</v>
      </c>
      <c r="Q67" s="33">
        <v>1.7097799673872101E-2</v>
      </c>
      <c r="R67" s="34">
        <f t="shared" si="6"/>
        <v>474077.88491967972</v>
      </c>
      <c r="S67" s="35">
        <v>31296734.617874663</v>
      </c>
      <c r="T67" s="33">
        <v>1.0889045091081901E-2</v>
      </c>
      <c r="U67" s="34">
        <f t="shared" si="7"/>
        <v>340791.55445766111</v>
      </c>
      <c r="V67" s="38">
        <v>33232869.904845133</v>
      </c>
      <c r="W67" s="28">
        <v>-2.09506261289596E-2</v>
      </c>
      <c r="X67" s="32">
        <f t="shared" si="9"/>
        <v>-696249.43256876362</v>
      </c>
      <c r="Z67" t="s">
        <v>66</v>
      </c>
      <c r="AA67" t="s">
        <v>141</v>
      </c>
      <c r="AB67">
        <v>0.8</v>
      </c>
      <c r="AC67">
        <v>0.31</v>
      </c>
      <c r="AD67">
        <v>0.78</v>
      </c>
      <c r="AE67">
        <v>0.25</v>
      </c>
      <c r="AF67">
        <v>0.78</v>
      </c>
      <c r="AG67">
        <v>0.25</v>
      </c>
    </row>
    <row r="68" spans="1:33" ht="15" customHeight="1" x14ac:dyDescent="0.25">
      <c r="A68" s="71" t="s">
        <v>67</v>
      </c>
      <c r="B68" s="40" t="s">
        <v>142</v>
      </c>
      <c r="C68" s="32">
        <f t="shared" si="10"/>
        <v>13348.611327999324</v>
      </c>
      <c r="D68" s="1">
        <v>13941</v>
      </c>
      <c r="E68" s="33">
        <v>-2.40025973341901E-2</v>
      </c>
      <c r="F68" s="34">
        <f t="shared" ref="F68:F70" si="13">C68*E68</f>
        <v>-320.40134267657635</v>
      </c>
      <c r="G68" s="35">
        <f t="shared" si="11"/>
        <v>18316.024468396226</v>
      </c>
      <c r="H68" s="1">
        <v>16962</v>
      </c>
      <c r="I68" s="36">
        <v>6.9209800342894701E-2</v>
      </c>
      <c r="J68" s="34">
        <f t="shared" ref="J68:J70" si="14">G68*I68</f>
        <v>1267.6483965332768</v>
      </c>
      <c r="K68" s="38">
        <f t="shared" si="12"/>
        <v>20716.984638230999</v>
      </c>
      <c r="L68" s="1">
        <v>19947</v>
      </c>
      <c r="M68" s="28">
        <v>9.7753877563164907E-2</v>
      </c>
      <c r="N68" s="32">
        <f t="shared" ref="N68:N70" si="15">K68*M68</f>
        <v>2025.1655798036013</v>
      </c>
      <c r="P68" s="32">
        <v>13348611.327999324</v>
      </c>
      <c r="Q68" s="33">
        <v>-2.40025973341901E-2</v>
      </c>
      <c r="R68" s="34">
        <f t="shared" ref="R68:R70" si="16">P68*Q68</f>
        <v>-320401.34267657634</v>
      </c>
      <c r="S68" s="35">
        <v>18316024.468396228</v>
      </c>
      <c r="T68" s="36">
        <v>6.9209800342894701E-2</v>
      </c>
      <c r="U68" s="34">
        <f t="shared" ref="U68:U70" si="17">S68*T68</f>
        <v>1267648.3965332769</v>
      </c>
      <c r="V68" s="38">
        <v>20716984.638230998</v>
      </c>
      <c r="W68" s="28">
        <v>9.7753877563164907E-2</v>
      </c>
      <c r="X68" s="32">
        <f t="shared" si="9"/>
        <v>2025165.5798036011</v>
      </c>
      <c r="Z68" t="s">
        <v>67</v>
      </c>
      <c r="AA68" t="s">
        <v>142</v>
      </c>
      <c r="AB68">
        <v>0.94</v>
      </c>
      <c r="AC68">
        <v>0.87</v>
      </c>
      <c r="AD68">
        <v>0.94</v>
      </c>
      <c r="AE68">
        <v>0.73</v>
      </c>
      <c r="AF68">
        <v>0.95</v>
      </c>
      <c r="AG68">
        <v>0.73</v>
      </c>
    </row>
    <row r="69" spans="1:33" ht="15" customHeight="1" x14ac:dyDescent="0.25">
      <c r="A69" s="71" t="s">
        <v>68</v>
      </c>
      <c r="B69" s="40" t="s">
        <v>143</v>
      </c>
      <c r="C69" s="32">
        <f t="shared" si="10"/>
        <v>4140.0923245514205</v>
      </c>
      <c r="D69" s="1">
        <v>8872</v>
      </c>
      <c r="E69" s="36">
        <v>-5.6841329510716403E-2</v>
      </c>
      <c r="F69" s="34">
        <f t="shared" si="13"/>
        <v>-235.32835202461513</v>
      </c>
      <c r="G69" s="35">
        <f t="shared" si="11"/>
        <v>5064.6853317373225</v>
      </c>
      <c r="H69" s="1">
        <v>9264</v>
      </c>
      <c r="I69" s="33">
        <v>-2.2954272476987499E-2</v>
      </c>
      <c r="J69" s="34">
        <f t="shared" si="14"/>
        <v>-116.25616711490032</v>
      </c>
      <c r="K69" s="38">
        <f t="shared" si="12"/>
        <v>5637.7082915984192</v>
      </c>
      <c r="L69" s="1">
        <v>9658</v>
      </c>
      <c r="M69" s="48">
        <v>2.1453187036684401E-3</v>
      </c>
      <c r="N69" s="32">
        <f t="shared" si="15"/>
        <v>12.094681043792738</v>
      </c>
      <c r="P69" s="34">
        <v>4140092.3245514203</v>
      </c>
      <c r="Q69" s="36">
        <v>-5.6841329510716403E-2</v>
      </c>
      <c r="R69" s="34">
        <f t="shared" si="16"/>
        <v>-235328.35202461513</v>
      </c>
      <c r="S69" s="35">
        <v>5064685.3317373227</v>
      </c>
      <c r="T69" s="33">
        <v>-2.2954272476987499E-2</v>
      </c>
      <c r="U69" s="34">
        <f t="shared" si="17"/>
        <v>-116256.16711490032</v>
      </c>
      <c r="V69" s="38">
        <v>5637708.2915984197</v>
      </c>
      <c r="W69" s="48">
        <v>2.1453187036684401E-3</v>
      </c>
      <c r="X69" s="32">
        <f t="shared" si="9"/>
        <v>12094.681043792738</v>
      </c>
      <c r="Z69" t="s">
        <v>68</v>
      </c>
      <c r="AA69" t="s">
        <v>143</v>
      </c>
      <c r="AB69">
        <v>0.92</v>
      </c>
      <c r="AC69">
        <v>1</v>
      </c>
      <c r="AD69">
        <v>0.91</v>
      </c>
      <c r="AE69">
        <v>1</v>
      </c>
      <c r="AF69">
        <v>0.9</v>
      </c>
      <c r="AG69">
        <v>1</v>
      </c>
    </row>
    <row r="70" spans="1:33" ht="15" customHeight="1" x14ac:dyDescent="0.25">
      <c r="A70" s="71" t="s">
        <v>69</v>
      </c>
      <c r="B70" s="40" t="s">
        <v>144</v>
      </c>
      <c r="C70" s="32">
        <f t="shared" si="10"/>
        <v>51535.474141250284</v>
      </c>
      <c r="D70" s="1">
        <v>16847</v>
      </c>
      <c r="E70" s="36">
        <v>0.51674066893454795</v>
      </c>
      <c r="F70" s="34">
        <f t="shared" si="13"/>
        <v>26630.475381608769</v>
      </c>
      <c r="G70" s="35">
        <f t="shared" si="11"/>
        <v>4950.8441183845107</v>
      </c>
      <c r="H70" s="1">
        <v>16225</v>
      </c>
      <c r="I70" s="36">
        <v>0.68869096928474505</v>
      </c>
      <c r="J70" s="34">
        <f t="shared" si="14"/>
        <v>3409.6016346679075</v>
      </c>
      <c r="K70" s="38">
        <f t="shared" si="12"/>
        <v>22452.631308038879</v>
      </c>
      <c r="L70" s="1">
        <v>12067</v>
      </c>
      <c r="M70" s="28">
        <v>0.29256427821577302</v>
      </c>
      <c r="N70" s="32">
        <f t="shared" si="15"/>
        <v>6568.8378726812625</v>
      </c>
      <c r="P70" s="34">
        <v>51535474.141250283</v>
      </c>
      <c r="Q70" s="36">
        <v>0.51674066893454795</v>
      </c>
      <c r="R70" s="34">
        <f t="shared" si="16"/>
        <v>26630475.381608769</v>
      </c>
      <c r="S70" s="35">
        <v>4950844.1183845103</v>
      </c>
      <c r="T70" s="36">
        <v>0.68869096928474505</v>
      </c>
      <c r="U70" s="34">
        <f t="shared" si="17"/>
        <v>3409601.6346679074</v>
      </c>
      <c r="V70" s="38">
        <v>22452631.308038879</v>
      </c>
      <c r="W70" s="28">
        <v>0.29256427821577302</v>
      </c>
      <c r="X70" s="32">
        <f t="shared" si="9"/>
        <v>6568837.872681262</v>
      </c>
      <c r="Z70" t="s">
        <v>69</v>
      </c>
      <c r="AA70" t="s">
        <v>144</v>
      </c>
      <c r="AB70">
        <v>0.95</v>
      </c>
      <c r="AC70">
        <v>0.16</v>
      </c>
      <c r="AD70">
        <v>0.94</v>
      </c>
      <c r="AE70">
        <v>0.16</v>
      </c>
      <c r="AF70">
        <v>0.99</v>
      </c>
      <c r="AG70">
        <v>0.16</v>
      </c>
    </row>
  </sheetData>
  <sortState ref="Z3:AG71">
    <sortCondition ref="Z3:Z71"/>
  </sortState>
  <mergeCells count="3">
    <mergeCell ref="C1:F1"/>
    <mergeCell ref="G1:J1"/>
    <mergeCell ref="K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Descriptives</vt:lpstr>
      <vt:lpstr>Model1</vt:lpstr>
      <vt:lpstr>Model2</vt:lpstr>
      <vt:lpstr>Model3</vt:lpstr>
      <vt:lpstr>Model4</vt:lpstr>
      <vt:lpstr>Model5</vt:lpstr>
      <vt:lpstr>Model6</vt:lpstr>
      <vt:lpstr>ModelSMT</vt:lpstr>
      <vt:lpstr>Fin Impact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</dc:creator>
  <cp:lastModifiedBy>Andrew Street</cp:lastModifiedBy>
  <dcterms:created xsi:type="dcterms:W3CDTF">2015-07-12T12:23:13Z</dcterms:created>
  <dcterms:modified xsi:type="dcterms:W3CDTF">2015-10-07T10:54:05Z</dcterms:modified>
</cp:coreProperties>
</file>